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mc:AlternateContent xmlns:mc="http://schemas.openxmlformats.org/markup-compatibility/2006">
    <mc:Choice Requires="x15">
      <x15ac:absPath xmlns:x15ac="http://schemas.microsoft.com/office/spreadsheetml/2010/11/ac" url="C:\Users\calidad1\Nextcloud\1 GESTIÓN CALIDAD\2024\MATRIZ DE INDICADORES\"/>
    </mc:Choice>
  </mc:AlternateContent>
  <xr:revisionPtr revIDLastSave="0" documentId="13_ncr:1_{A0A5EB03-3AEC-4136-8E4A-905B73793F07}" xr6:coauthVersionLast="36" xr6:coauthVersionMax="36" xr10:uidLastSave="{00000000-0000-0000-0000-000000000000}"/>
  <bookViews>
    <workbookView xWindow="0" yWindow="0" windowWidth="28710" windowHeight="3795" tabRatio="500" xr2:uid="{00000000-000D-0000-FFFF-FFFF00000000}"/>
  </bookViews>
  <sheets>
    <sheet name="DIR-GC-FTO-015" sheetId="1" r:id="rId1"/>
    <sheet name="Hoja2" sheetId="2" r:id="rId2"/>
  </sheets>
  <definedNames>
    <definedName name="_xlnm._FilterDatabase" localSheetId="0" hidden="1">'DIR-GC-FTO-015'!$B$7:$D$1048576</definedName>
  </definedNames>
  <calcPr calcId="191029"/>
  <extLst>
    <ext xmlns:loext="http://schemas.libreoffice.org/" uri="{7626C862-2A13-11E5-B345-FEFF819CDC9F}">
      <loext:extCalcPr stringRefSyntax="ExcelA1"/>
    </ext>
  </extLst>
</workbook>
</file>

<file path=xl/calcChain.xml><?xml version="1.0" encoding="utf-8"?>
<calcChain xmlns="http://schemas.openxmlformats.org/spreadsheetml/2006/main">
  <c r="P32" i="1" l="1"/>
  <c r="P37" i="1" l="1"/>
  <c r="P45" i="1" l="1"/>
  <c r="P44" i="1"/>
  <c r="P42" i="1"/>
  <c r="P47" i="1" l="1"/>
  <c r="Q47" i="1" s="1"/>
  <c r="P46" i="1"/>
  <c r="P43" i="1"/>
  <c r="P41" i="1"/>
  <c r="P40" i="1"/>
  <c r="P39" i="1"/>
  <c r="P38" i="1"/>
  <c r="Q37" i="1"/>
  <c r="Q36" i="1"/>
  <c r="P35" i="1"/>
  <c r="P34" i="1"/>
  <c r="P33" i="1"/>
  <c r="P31" i="1"/>
  <c r="P30" i="1"/>
  <c r="P29" i="1"/>
  <c r="P28" i="1"/>
  <c r="P27" i="1"/>
  <c r="P26" i="1"/>
  <c r="P25" i="1"/>
  <c r="P23" i="1"/>
  <c r="P22" i="1"/>
  <c r="P21" i="1"/>
  <c r="P20" i="1"/>
  <c r="P19" i="1"/>
  <c r="P18" i="1"/>
  <c r="P17" i="1"/>
  <c r="P16" i="1"/>
  <c r="P15" i="1"/>
  <c r="P14" i="1"/>
  <c r="P13" i="1"/>
  <c r="P12" i="1"/>
  <c r="P11" i="1"/>
  <c r="P10" i="1"/>
  <c r="P9" i="1"/>
  <c r="P8" i="1"/>
  <c r="S12" i="1" s="1"/>
  <c r="Q25" i="1" l="1"/>
  <c r="Q38" i="1"/>
  <c r="Q34" i="1"/>
  <c r="Q8" i="1"/>
  <c r="Q12" i="1"/>
  <c r="Q42" i="1"/>
  <c r="P4" i="1" l="1"/>
</calcChain>
</file>

<file path=xl/sharedStrings.xml><?xml version="1.0" encoding="utf-8"?>
<sst xmlns="http://schemas.openxmlformats.org/spreadsheetml/2006/main" count="383" uniqueCount="211">
  <si>
    <t>SISTEMA DE GESTIÓN DE CALIDAD
INSTITUTO MUNICIPAL DE DEPORTES Y RECREACIÓN DE CAJICÁ</t>
  </si>
  <si>
    <t>PROMEDIO GENERAL VIGENCIA 2024</t>
  </si>
  <si>
    <t>GESTIÓN DE CALIDAD</t>
  </si>
  <si>
    <t>MATRIZ DE INDICADORES</t>
  </si>
  <si>
    <t>CÓDIGO</t>
  </si>
  <si>
    <t>VERSIÓN</t>
  </si>
  <si>
    <t>FECHA</t>
  </si>
  <si>
    <t>PÁGINA</t>
  </si>
  <si>
    <t>DIR-GC-FTO-015</t>
  </si>
  <si>
    <t>1 DE 1</t>
  </si>
  <si>
    <t>No.</t>
  </si>
  <si>
    <t>OBJETIVO DE CALIDAD</t>
  </si>
  <si>
    <t>PROCESO</t>
  </si>
  <si>
    <t>NOMBRE
DEL INDICADOR</t>
  </si>
  <si>
    <t>FORMULA</t>
  </si>
  <si>
    <t>TIPO</t>
  </si>
  <si>
    <t>OBJETIVO DE 
LA MEDICIÓN</t>
  </si>
  <si>
    <t>META</t>
  </si>
  <si>
    <t>FRECUENCIA</t>
  </si>
  <si>
    <t>FUENTE DE
DATOS</t>
  </si>
  <si>
    <t>RESPONSABLE
(CARGO)</t>
  </si>
  <si>
    <t>1 er
Trimestre</t>
  </si>
  <si>
    <t>2 do
Trimestre</t>
  </si>
  <si>
    <t>3 er
Trimestre</t>
  </si>
  <si>
    <t>4 to
Trimestre</t>
  </si>
  <si>
    <t>PROMEDIO</t>
  </si>
  <si>
    <t>PROMEDIO POR OBJETIVO</t>
  </si>
  <si>
    <t>Consolidar la Estrategia Técnica Deportiva Eficaz, Eficiente y Efectiva para preparar deportistas de alto nivel competitivo, desde la orientación del Sistema Nacional del Deporte; garantizando los principios, ejes trasversales y líneas Estratégicas de la Política Pública Nacional y Lineamientos de Deporte y Recreación en el Plan de Desarrollo Municipal.</t>
  </si>
  <si>
    <t>Deporte Asociado y Competitivo</t>
  </si>
  <si>
    <t>Asesorías a Clubes Deportivos</t>
  </si>
  <si>
    <t>(Número de clientes satisfechos / Número total de clientes encuestados) x 100</t>
  </si>
  <si>
    <t>EFICIENCIA</t>
  </si>
  <si>
    <t>Determinar la satisfacción de los usuarios, representantes de los clubes deportivos o interesados en constituir un club deportivo en Cajicá, que reciben asesorías personalizadas frente al proceso del Reconocimiento Deportivo.</t>
  </si>
  <si>
    <t>Semestral</t>
  </si>
  <si>
    <t>Registro base de datos asesorías clubes deportivos.
Encuesta de Satisfacción.</t>
  </si>
  <si>
    <t>Contratista Líder Deporte Asociado y Competitivo</t>
  </si>
  <si>
    <t>Deporte Formativo Escolar</t>
  </si>
  <si>
    <t>Satisfacción Clientes</t>
  </si>
  <si>
    <t>Resultado de la encuesta  / meta * 100</t>
  </si>
  <si>
    <t>EFICACIA</t>
  </si>
  <si>
    <t>Medir la satisfacción los servicio ofertados por la entidad para los deportistas y padres de familia.</t>
  </si>
  <si>
    <t xml:space="preserve">Encuesta Formulario Google </t>
  </si>
  <si>
    <t>Contratista Líder Deporte Formativo Escolar</t>
  </si>
  <si>
    <t xml:space="preserve">Área Técnica Misional </t>
  </si>
  <si>
    <t>Grupo Interno de Trabajo Metodólogo deportivo</t>
  </si>
  <si>
    <t>Autosuma o Suma la cantidad de entrenadores deportivos apoyados metodológicamente.</t>
  </si>
  <si>
    <t>EFECTIVIDAD</t>
  </si>
  <si>
    <t xml:space="preserve">Medir catidad de actividades desarrolladas para la preparación deportiva y competitiva de los deportistas mediante el respaldo metodológico a los entrenadores deportivos, cumpliendo la Meta 206 el Plan de Desarrollo Municipal </t>
  </si>
  <si>
    <t>semestral</t>
  </si>
  <si>
    <t xml:space="preserve">Grupo Interno de Trabajo Metodólogo deportivo.   </t>
  </si>
  <si>
    <t>Contratista líder Área Técnica Misional</t>
  </si>
  <si>
    <t>Grupo Interno de Trabajo Interdisciplinario</t>
  </si>
  <si>
    <t>Autosuma o Suma la cantidad de deportistas atendidos.</t>
  </si>
  <si>
    <t xml:space="preserve">Medir la asistencia técnica especializada del grupo interno de trabajo interdisciplinario. Informar la cantidad de deportistas atendidos, para el seguimiento y cumplimiento de la META 206, indicador 9 atención a 500 deportistas. </t>
  </si>
  <si>
    <t>Plataforma Playsync - seguimiento Grupo Interno de Trabajo Interdisciplinario</t>
  </si>
  <si>
    <t>Desarrollar una gestión transparente mediante el manejo adecuado de los recursos económicos y de la información tendiente a la consolidación y sostenibilidad del Instituto Municipal de Deporte y Recreación de Cajicá</t>
  </si>
  <si>
    <t>Cobertura en Eventos</t>
  </si>
  <si>
    <t>No. Deportistas Inscritos *100% /No. Deportistas Proyectados en participación al corte de cada trimestre.</t>
  </si>
  <si>
    <t>Analizar la cobertura  final del evento o actividad con respecto a la proyección de participación  de acuerdo con la naturaleza del evento.</t>
  </si>
  <si>
    <t>Trimestralmente</t>
  </si>
  <si>
    <t xml:space="preserve">Formulario/googleEncuestas de satisfacción </t>
  </si>
  <si>
    <t>Lider Deporte asociado y competitivo</t>
  </si>
  <si>
    <t xml:space="preserve">Satisfacción de eventos </t>
  </si>
  <si>
    <t>Suma de numero calificacion porcentual de los eventos del trimestre / numero de eventos del trimestre</t>
  </si>
  <si>
    <t>Identificar el porcentaje de satisfacción de las personas en los eventos deportivos, teniendo en cuenta la naturaleza del evento.</t>
  </si>
  <si>
    <t xml:space="preserve">Formulario Google/Encuenta de satisfacción </t>
  </si>
  <si>
    <t xml:space="preserve"> Líder Deporte Asociado y Competitivo</t>
  </si>
  <si>
    <t>Gestión Humana</t>
  </si>
  <si>
    <t>PORCENTAJE DE CUMPLIMIENTO</t>
  </si>
  <si>
    <t>No. Actividades ejecutadas  X 100
No. Actividades Programadas</t>
  </si>
  <si>
    <t>Medir el cumplimiento de las actividades programadas en el Plan  de Incentivos Institucionales y Bienestar.</t>
  </si>
  <si>
    <t>Anual</t>
  </si>
  <si>
    <t>Los datos son obtenidos del formato ADM-GH-FTO-006 SEGUIMIENTO DE ACTIVIDADES resultados encuestas, control de registros.</t>
  </si>
  <si>
    <t>Apoyo de Gestión Humana.</t>
  </si>
  <si>
    <t>Gestión Jurídica</t>
  </si>
  <si>
    <t>ACTOS ADMINISTRATIVOS</t>
  </si>
  <si>
    <t>Número de resoluciones expedidas/Número de resoluciones notificadas, publicadas y/o comunicadas.</t>
  </si>
  <si>
    <t>Fortalecer la seguridad  y el correcto seguimiento en los tiempos de Comuicación, Notificación y publicación  de las resoluciones solicitadas al proceso de gestión jurídica.</t>
  </si>
  <si>
    <t>Triimestral</t>
  </si>
  <si>
    <t>JUR-GJ-FTO-002 SEGUIMIENTO DE LAS RESOLUCIONES ..</t>
  </si>
  <si>
    <t>Jefe de la Oficina Jurídica</t>
  </si>
  <si>
    <t>Almacén</t>
  </si>
  <si>
    <t>Desempeño del inventario</t>
  </si>
  <si>
    <t>Rotación de inventario/Inventario total*# veces rotado</t>
  </si>
  <si>
    <t>Registrar entradas y salidas del inventario con la trazabilidad.</t>
  </si>
  <si>
    <t>DIR-ALM-FTO-003 CONTROL DE PRÉSTAMO DIARIO DE ELEMENTOS, SYSMAN.</t>
  </si>
  <si>
    <t>Contratista de apoyo al almacén</t>
  </si>
  <si>
    <t>Gestión Documental, Ventanilla Única y Atención al Ciudadano</t>
  </si>
  <si>
    <t>INTERVENCIÓN FONDO DOCUMENTAL ACUMULADO</t>
  </si>
  <si>
    <t>Metros lineales intervenidos/total metros lineales a intervenir</t>
  </si>
  <si>
    <t>Este indicador se establece con el fin de medir la cantidad de metros lineales que se intervienen en temas de organización, re foliado y rotulado de expedientes del fondo documental que existe en el Instituto, este es un indicador incremental.</t>
  </si>
  <si>
    <t>Trimestral</t>
  </si>
  <si>
    <t>Inventario fondo documental acumulado</t>
  </si>
  <si>
    <t>Contratista de Apoyo – Gestión Documental</t>
  </si>
  <si>
    <t>11.48%</t>
  </si>
  <si>
    <t>60.78%</t>
  </si>
  <si>
    <t>TABLAS DE RETENCIÓN APLICADAS</t>
  </si>
  <si>
    <t>Tablas convalidadas/total de tablas aplicadas</t>
  </si>
  <si>
    <t>Este indicador se establece con el fin de medir la cantidad de Tablas de Retención Documental aplicadas en el Instituto contra cantidad de Tablas de las cuales se logró una convalidación en el Consejo Departamental de Archivos</t>
  </si>
  <si>
    <t>TABLAS DE RETENCIÓN CONVALIDADAS</t>
  </si>
  <si>
    <t>Satisfacción del ciudadano</t>
  </si>
  <si>
    <t>Puntos totales/puntos posibles*100</t>
  </si>
  <si>
    <t>Medir la satisfacción en cuanto a la atención que se le da a los ciudadanos que se acercan al Instituto a solicitar información</t>
  </si>
  <si>
    <t>Encuestas de satisfacción</t>
  </si>
  <si>
    <t>Eficacia en la respuesta a los derechos de petición y/o PQRS</t>
  </si>
  <si>
    <t>Comunicaciones respondidas a tiempo/total de Comunicaciones que requieren rta*100</t>
  </si>
  <si>
    <t>Medir la eficacia en la respuesta dada a las comunicaciones recibidos en el Instituto</t>
  </si>
  <si>
    <t>Sysman - Módulo de Administración de Documentos</t>
  </si>
  <si>
    <t>73.68%</t>
  </si>
  <si>
    <t>TRANSFERENCIAS DOCUMENTALES EFECTIVAS</t>
  </si>
  <si>
    <t>Transferencias efectivas/total transferencias programadas*100</t>
  </si>
  <si>
    <t>Este indicador se establece con el fin de medir la cantidad de transferencias documentales que se llevaron a cabo en cumplimiento del Plan de Transferencias</t>
  </si>
  <si>
    <t>Plan de Transferencias Documentales - Cronograma</t>
  </si>
  <si>
    <t>Gestión de Recursos Tecnológicos y plataformas Digitales</t>
  </si>
  <si>
    <t>ADOPCIÓN DE HERRAMIENTAS TECNOLOGICAS.</t>
  </si>
  <si>
    <t>No. Cuentas de usuarios activas / total de funcionarios y contratistas de las areas administrativas y coordinadores de escuelas de formación.</t>
  </si>
  <si>
    <t>Medir la adopción de las herramientas de informatica y de productividad implementadas, por parte de funcionarios y contratistas.</t>
  </si>
  <si>
    <t>Controlador de Dominio</t>
  </si>
  <si>
    <t>Contratista de apoyo gestión de los recursos tecnológicos e informáticos.</t>
  </si>
  <si>
    <t>GESTION DE SOLICITUDES DE SOPORTE Y/O ASISTENCIA TECNICA</t>
  </si>
  <si>
    <t>No. Tickets solucionados en un maximo 8 Hr/ Tickets generados por funcionarios y contratistas</t>
  </si>
  <si>
    <t>Medir la efectividad de la mesa de ayuda.</t>
  </si>
  <si>
    <t>Mesa de Ayuda</t>
  </si>
  <si>
    <t>Gestión Financiera</t>
  </si>
  <si>
    <t>% EJECUCIÓN DE RECURSOS SGP</t>
  </si>
  <si>
    <t>(Compromisos/ Presupuesto definitivo)*100</t>
  </si>
  <si>
    <t xml:space="preserve">MIDE EL PORCENTAJE DE EJECUCIÓN PRESUPUESTAL DE LOS RECURSOS DEL SISTEMA GENERAL DE PARTICIPACIÓN (SGP), con base a unos limites inferiores de ejecución para cada uno de los trimestres del año </t>
  </si>
  <si>
    <t>Software contable y presupuestal SYSMAN</t>
  </si>
  <si>
    <t>Profesional Universitario del Área Financiera</t>
  </si>
  <si>
    <t>34.43%</t>
  </si>
  <si>
    <t>70.32%</t>
  </si>
  <si>
    <t>Establecer los mecanismos que permitan el fomento, masificación, desarrollo y práctica del deporte, la recreación, la actividad física y el aprovechamiento del tiempo libre, mediante la integración en espacios de convivencia y paz como herramienta de transformación, inclusión y equidad social</t>
  </si>
  <si>
    <t>Fomento y Desarrollo Social</t>
  </si>
  <si>
    <t>∑ de porcentaje de calificacion del evento/ numer de eventos x 100</t>
  </si>
  <si>
    <t>Identifica la percepción de los usuarios que asisten a los diferentes eventos ejecutados por el proceso, con el fin de medir la satisfaccion del usuario en los eventos del proceso de Fomento y Desarrollo Social.</t>
  </si>
  <si>
    <t>Semestal</t>
  </si>
  <si>
    <t xml:space="preserve">Encuestas de satisfacción </t>
  </si>
  <si>
    <t xml:space="preserve">Contratista Líder Fomento y Desarrollo Social </t>
  </si>
  <si>
    <t xml:space="preserve">Satisfacción de programas </t>
  </si>
  <si>
    <t>∑ de porcentaje de calificacion por programa/ numero de programas x 100</t>
  </si>
  <si>
    <t>Identifica la percepción de los usuarios que asisten a los diferentes programas ejecutados por el proceso, con el fin de medir la satisfaccion del usuario en los programas del proceso de Fomento y Desarrollo Social.</t>
  </si>
  <si>
    <t>Gestión de Comunicaciones</t>
  </si>
  <si>
    <t>ALCANCE</t>
  </si>
  <si>
    <t xml:space="preserve">/Número de Actividades Cumplidas/Número Total de Actividades​)×100 </t>
  </si>
  <si>
    <t>Medir y monitorear el cumplimiento del equipo en la realización de tareas asignadas, asegurando que se completen dentro del tiempo estipulado, con el fin de mejorar la eficiencia y garantizar la entrega puntual de resultados.</t>
  </si>
  <si>
    <t xml:space="preserve"> DIR-GCOM-FTO-004 BITÁCORA DE COMUNICACIONES.  </t>
  </si>
  <si>
    <t>LÍDER DE LA GESTIÓN DE COMUNICACIONES</t>
  </si>
  <si>
    <t>ALCANCE DE COMUNICACIONES (FACEBOOK)</t>
  </si>
  <si>
    <t>Número de seguidores alcanzados para facebook en el trimestre /número de seguidores propuestos en la meta X100</t>
  </si>
  <si>
    <t>Evaluar el cumplimiento de la meta trimestral de alcanzar 1000 seguidores facebook para la cuenta de INSDEPORTES CAJICÁ. Esto permitirá medir el crecimiento y la expansión de la comunidad, además de identificar oportunidades de mejora mediante la implementación de nuevas herramientas y técnicas de difusión más efect</t>
  </si>
  <si>
    <t>DIR-GCOM-FTO-004 BITÁCORA DE COMUNICACIONES</t>
  </si>
  <si>
    <t>ALCANCE DE COMUNICACIONES (INSTAGRAM)</t>
  </si>
  <si>
    <t>Número de seguidores alcanzados por Intagram en el trimestre l/número de seguidores propuestos en la meta X100</t>
  </si>
  <si>
    <t>Evaluar el cumplimiento de la meta trimestral de alcanzar 1000 seguidores en Instagram para la cuenta de INSDEPORTES CAJICÁ. Esto permitirá medir el crecimiento y la expansión de la comunidad, además de identificar oportunidades de mejora mediante la implementación de nuevas herramientas y técnicas de difusión más efectivas.</t>
  </si>
  <si>
    <t xml:space="preserve">Promover programas que orienten el desarrollo de las prácticas extraescolar complementaria para niños, niñas y jóvenes con el fin de aprovechar el tiempo libre. </t>
  </si>
  <si>
    <t>Deportes Avalados y Deportes Implementados</t>
  </si>
  <si>
    <t>Cantidad de Deportes Implementados  / Cantidad de Deportes Avalados  * 100</t>
  </si>
  <si>
    <t>Aumentar la oferta institucional para la comunidad Cajiqueña e informar la cantidad de deportes implementados en cumplimiento de la META 203 del PDM. (Meta Cuatrienio: 3 deportes avalados)</t>
  </si>
  <si>
    <t xml:space="preserve">Acto administrativo y oferta institucional. </t>
  </si>
  <si>
    <t>Generar y brindar a la comunidad oportunidades de participación en procesos formativos de iniciación, fundamentación y perfeccionamiento como contribución al desarrollo integral de los niños y las niñas en el fomento de una cultura física para el mejoramiento de la calidad de vida.</t>
  </si>
  <si>
    <t xml:space="preserve">Participación y Deserción Deportiva </t>
  </si>
  <si>
    <t>Cantidad de deportistas inscritos - Cantidad de Deserción Deportiva</t>
  </si>
  <si>
    <t>Garantizar la participación de niños, niñas, adolescentes y jóvenes en los diferentes deportes avalados que oferta la entidad, realizar seguimiento a la deserción de los deportistas e informar la cantidad de atendidos, para el seguimiento y cumplimiento de la META 203 del PDM. (Meta anual: 10.000 deportistas atendidos)</t>
  </si>
  <si>
    <t>Base de datos de la plataforma institucional.</t>
  </si>
  <si>
    <t>Potencializar la mejora continua en cuanto a la implementación del Sistema de Gestión de Calidad.</t>
  </si>
  <si>
    <t>Gestión de Calidad</t>
  </si>
  <si>
    <t>Indicador General de satisfacción</t>
  </si>
  <si>
    <t>Promedio general de las encuestas</t>
  </si>
  <si>
    <t>Medir la satisfacción general de la comunidad, deportistas y usuarios de Insdeportes Cajicá</t>
  </si>
  <si>
    <t>Encuestas de satisfacción, suministradas por los procesos</t>
  </si>
  <si>
    <t>Contratista Gestión de Calidad</t>
  </si>
  <si>
    <t>Contar con un equipo de trabajo enfocado al cumplimiento de metas, comprometido y con visión de crecimiento en conjunto que permita la ejecución de procedimientos encaminados a la mejora continua.</t>
  </si>
  <si>
    <t>Gestión Física de Escenarios Deportivos</t>
  </si>
  <si>
    <t>Cumplimiento de actividades programadas</t>
  </si>
  <si>
    <t xml:space="preserve"># Actividades  ejecutadas/# Actividades programadas *100 </t>
  </si>
  <si>
    <t>Identificar el cumplimiento de la actividades programadas durante el periodo.</t>
  </si>
  <si>
    <t>DIR-GFED-FTO-007 FORMATO MATRIZ DE PROGRAMACIÓN Y RECURSOS INVERTIDOS EN LOS ESCENARIOS DEPORTIVOS</t>
  </si>
  <si>
    <t>Contratista Líder Gestión Física de Escenarios Deportivos</t>
  </si>
  <si>
    <t>Préstamos o alquiler de escenarios aprobados</t>
  </si>
  <si>
    <t># Préstamos aprobados/# Solicitados *100</t>
  </si>
  <si>
    <t>Identificar el número de solicitudes aprobadas</t>
  </si>
  <si>
    <t>Registro de correspondencia</t>
  </si>
  <si>
    <t>Satisfacción del cliente</t>
  </si>
  <si>
    <t>% = # valoración positiva/total valoración obtenida*100</t>
  </si>
  <si>
    <t>Conocer a fondo la opinión del cliente externo respecto al servicio que se le presta.</t>
  </si>
  <si>
    <t xml:space="preserve">Semestral </t>
  </si>
  <si>
    <t>Encuesta de satisfacción</t>
  </si>
  <si>
    <t>Generar estrategias deportivas para promover la competitividad, preparación y apoyo a los deportistas de altos logros, estableciendo criterios técnicos aplicados en los organismos del deporte asociado, que componen el Sistema Nacional del Deporte a nivel municipal.</t>
  </si>
  <si>
    <t>Deporte Altos Logros</t>
  </si>
  <si>
    <t>Gestión de apoyos deportivos proceso deporte de altos logros</t>
  </si>
  <si>
    <t xml:space="preserve">
Deportistas Apoyados    X   100   / Línea Base anual </t>
  </si>
  <si>
    <t>Medir el número de deportistas beneficiados con apoyos para salidas deportivas en las diferentes disciplinas deportivas del Instituto de Deportes y Recreación de Cajicá, comparando el total de deportistas apoyados con la meta o línea base anual de 3,120 deportistas.</t>
  </si>
  <si>
    <t>SEMESTRAL</t>
  </si>
  <si>
    <t>DIR-ADAL-FTO-008 Matriz de control y seguimiento de apoyos deportivos</t>
  </si>
  <si>
    <t>CONTRATISTA LÍDER DEPORTE DE ALTOS LOGROS</t>
  </si>
  <si>
    <t>CUMPLIMIENTO A LAS FASES DEL PROGRAMA DE DETECCIÓN Y SELECCIÓN DE TALENTOS</t>
  </si>
  <si>
    <t>SUMA LA CANTIDAD DE DEPORTISTAS VINCULADOS Y/O ATENDIDOS</t>
  </si>
  <si>
    <t>IDENTIFICAR EL RESULTADO, DEL DESARROLLO DE LAS TRES FASES DEL PROCESO DE DETECCIÓN Y SELECCIÓN DE TALENTOS, DANDO</t>
  </si>
  <si>
    <t>ANUAL</t>
  </si>
  <si>
    <t>DIR-ADAL-FTO-011 FORMATO DE TEST PEDAGÓGICOS PRUEBAS DETECCIÓN Y SELECCIÓN DE TALENTOS
DIR-ADFE-FTO-001- FORMATO VALORACIÓN Y EVALUACIÓN FESTIVAL POLIMOTOR
DIR-ADFE-FTO-OO2 FORMATO DE RECOLECCIÓN DE DATOS PRUEBAS DETECCIÓN Y SELECCIÓN DE TALENTOS</t>
  </si>
  <si>
    <t>Diseñar, desarrollar e implementar la Política Pública del Deporte en el Municipio de Cajicá como herramienta transversal de la práctica deportiva.</t>
  </si>
  <si>
    <t>Gestión Administrativa</t>
  </si>
  <si>
    <t xml:space="preserve">Fases politicas deportiva </t>
  </si>
  <si>
    <t xml:space="preserve">Promedio por fases </t>
  </si>
  <si>
    <t>N/A</t>
  </si>
  <si>
    <t>Ejecución física politica públic</t>
  </si>
  <si>
    <t>Contratista - Política Publica Deportiva</t>
  </si>
  <si>
    <t>Control Interno</t>
  </si>
  <si>
    <t>Gestión Contractual</t>
  </si>
  <si>
    <t>Planeación Estratégica</t>
  </si>
  <si>
    <t>Sistema de Gestión de Seguridad y Salud en el Trabajo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</si>
</sst>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12">
    <font>
      <sz val="11"/>
      <color theme="1"/>
      <name val="Calibri"/>
      <family val="2"/>
      <charset val="1"/>
    </font>
    <font>
      <sz val="10"/>
      <color theme="1"/>
      <name val="Century Gothic"/>
      <family val="2"/>
      <charset val="1"/>
    </font>
    <font>
      <b/>
      <sz val="12"/>
      <color theme="0"/>
      <name val="Century Gothic"/>
      <family val="2"/>
      <charset val="1"/>
    </font>
    <font>
      <b/>
      <sz val="14"/>
      <color theme="1"/>
      <name val="Century Gothic"/>
      <family val="2"/>
      <charset val="1"/>
    </font>
    <font>
      <b/>
      <sz val="11"/>
      <color theme="1"/>
      <name val="Century Gothic"/>
      <family val="2"/>
      <charset val="1"/>
    </font>
    <font>
      <b/>
      <sz val="18"/>
      <color theme="1"/>
      <name val="Century Gothic"/>
      <family val="2"/>
      <charset val="1"/>
    </font>
    <font>
      <sz val="12"/>
      <color theme="1"/>
      <name val="Century Gothic"/>
      <family val="2"/>
      <charset val="1"/>
    </font>
    <font>
      <b/>
      <sz val="10"/>
      <color theme="0"/>
      <name val="Century Gothic"/>
      <family val="2"/>
      <charset val="1"/>
    </font>
    <font>
      <sz val="10"/>
      <color theme="1"/>
      <name val="Arial Unicode MS"/>
      <charset val="1"/>
    </font>
    <font>
      <sz val="10"/>
      <color rgb="FF000000"/>
      <name val="Century Gothic"/>
      <family val="2"/>
      <charset val="1"/>
    </font>
    <font>
      <sz val="11"/>
      <color theme="1"/>
      <name val="Century Gothic"/>
      <family val="2"/>
      <charset val="1"/>
    </font>
    <font>
      <sz val="11"/>
      <color theme="1"/>
      <name val="Calibri"/>
      <family val="2"/>
      <charset val="1"/>
    </font>
  </fonts>
  <fills count="10">
    <fill>
      <patternFill patternType="none"/>
    </fill>
    <fill>
      <patternFill patternType="gray125"/>
    </fill>
    <fill>
      <patternFill patternType="solid">
        <fgColor theme="0"/>
        <bgColor rgb="FFFFFFCC"/>
      </patternFill>
    </fill>
    <fill>
      <patternFill patternType="solid">
        <fgColor theme="8" tint="-0.499984740745262"/>
        <bgColor rgb="FF333333"/>
      </patternFill>
    </fill>
    <fill>
      <patternFill patternType="solid">
        <fgColor rgb="FFFFC000"/>
        <bgColor rgb="FFFF9900"/>
      </patternFill>
    </fill>
    <fill>
      <patternFill patternType="solid">
        <fgColor rgb="FF92D050"/>
        <bgColor rgb="FFC0C0C0"/>
      </patternFill>
    </fill>
    <fill>
      <patternFill patternType="solid">
        <fgColor theme="2" tint="-0.499984740745262"/>
        <bgColor rgb="FF666699"/>
      </patternFill>
    </fill>
    <fill>
      <patternFill patternType="solid">
        <fgColor theme="5" tint="-0.249977111117893"/>
        <bgColor rgb="FF993300"/>
      </patternFill>
    </fill>
    <fill>
      <patternFill patternType="solid">
        <fgColor rgb="FF1717ED"/>
        <bgColor rgb="FF0000FF"/>
      </patternFill>
    </fill>
    <fill>
      <patternFill patternType="solid">
        <fgColor rgb="FF544DE5"/>
        <bgColor rgb="FF666699"/>
      </patternFill>
    </fill>
  </fills>
  <borders count="30">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thin">
        <color auto="1"/>
      </bottom>
      <diagonal/>
    </border>
    <border>
      <left style="thin">
        <color auto="1"/>
      </left>
      <right style="medium">
        <color auto="1"/>
      </right>
      <top style="medium">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bottom/>
      <diagonal/>
    </border>
    <border>
      <left style="thin">
        <color auto="1"/>
      </left>
      <right style="thin">
        <color auto="1"/>
      </right>
      <top/>
      <bottom/>
      <diagonal/>
    </border>
    <border>
      <left style="thin">
        <color auto="1"/>
      </left>
      <right/>
      <top/>
      <bottom/>
      <diagonal/>
    </border>
    <border>
      <left/>
      <right style="thin">
        <color auto="1"/>
      </right>
      <top style="medium">
        <color auto="1"/>
      </top>
      <bottom style="medium">
        <color auto="1"/>
      </bottom>
      <diagonal/>
    </border>
    <border>
      <left style="thin">
        <color auto="1"/>
      </left>
      <right style="thin">
        <color auto="1"/>
      </right>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style="medium">
        <color auto="1"/>
      </right>
      <top style="medium">
        <color auto="1"/>
      </top>
      <bottom/>
      <diagonal/>
    </border>
    <border>
      <left style="thin">
        <color auto="1"/>
      </left>
      <right style="medium">
        <color auto="1"/>
      </right>
      <top style="thin">
        <color auto="1"/>
      </top>
      <bottom style="medium">
        <color auto="1"/>
      </bottom>
      <diagonal/>
    </border>
  </borders>
  <cellStyleXfs count="2">
    <xf numFmtId="0" fontId="0" fillId="0" borderId="0"/>
    <xf numFmtId="9" fontId="11" fillId="0" borderId="0" applyBorder="0" applyProtection="0"/>
  </cellStyleXfs>
  <cellXfs count="111">
    <xf numFmtId="0" fontId="0" fillId="0" borderId="0" xfId="0"/>
    <xf numFmtId="0" fontId="1" fillId="2" borderId="0" xfId="0" applyFont="1" applyFill="1" applyAlignment="1" applyProtection="1"/>
    <xf numFmtId="0" fontId="1" fillId="2" borderId="0" xfId="0" applyFont="1" applyFill="1" applyAlignment="1" applyProtection="1">
      <alignment horizontal="center" vertical="center"/>
    </xf>
    <xf numFmtId="0" fontId="7" fillId="3" borderId="3" xfId="0" applyFont="1" applyFill="1" applyBorder="1" applyAlignment="1" applyProtection="1">
      <alignment horizontal="center" vertical="center"/>
    </xf>
    <xf numFmtId="0" fontId="7" fillId="3" borderId="3" xfId="0" applyFont="1" applyFill="1" applyBorder="1" applyAlignment="1" applyProtection="1">
      <alignment horizontal="center" vertical="center" wrapText="1"/>
    </xf>
    <xf numFmtId="0" fontId="7" fillId="6" borderId="3" xfId="0" applyFont="1" applyFill="1" applyBorder="1" applyAlignment="1" applyProtection="1">
      <alignment horizontal="center" vertical="center" wrapText="1"/>
    </xf>
    <xf numFmtId="0" fontId="7" fillId="7" borderId="3" xfId="0" applyFont="1" applyFill="1" applyBorder="1" applyAlignment="1" applyProtection="1">
      <alignment horizontal="center" vertical="center" wrapText="1"/>
    </xf>
    <xf numFmtId="0" fontId="7" fillId="8" borderId="3" xfId="0" applyFont="1" applyFill="1" applyBorder="1" applyAlignment="1" applyProtection="1">
      <alignment horizontal="center" vertical="center" wrapText="1"/>
    </xf>
    <xf numFmtId="0" fontId="7" fillId="9" borderId="4" xfId="0" applyFont="1" applyFill="1" applyBorder="1" applyAlignment="1" applyProtection="1">
      <alignment horizontal="center" vertical="center" wrapText="1"/>
    </xf>
    <xf numFmtId="0" fontId="1" fillId="3" borderId="0" xfId="0" applyFont="1" applyFill="1" applyAlignment="1" applyProtection="1">
      <alignment horizontal="center" vertical="center"/>
    </xf>
    <xf numFmtId="0" fontId="1" fillId="0" borderId="6" xfId="0" applyFont="1" applyBorder="1" applyAlignment="1" applyProtection="1">
      <alignment horizontal="center" vertical="center" wrapText="1"/>
    </xf>
    <xf numFmtId="0" fontId="1" fillId="0" borderId="7" xfId="0" applyFont="1" applyBorder="1" applyAlignment="1" applyProtection="1">
      <alignment horizontal="center" vertical="center"/>
    </xf>
    <xf numFmtId="0" fontId="1" fillId="0" borderId="6" xfId="0" applyFont="1" applyBorder="1" applyAlignment="1" applyProtection="1">
      <alignment horizontal="center" vertical="center"/>
    </xf>
    <xf numFmtId="0" fontId="1" fillId="0" borderId="6" xfId="0" applyFont="1" applyBorder="1" applyAlignment="1" applyProtection="1">
      <alignment horizontal="justify" vertical="center" wrapText="1"/>
    </xf>
    <xf numFmtId="9" fontId="1" fillId="0" borderId="6" xfId="0" applyNumberFormat="1" applyFont="1" applyBorder="1" applyAlignment="1" applyProtection="1">
      <alignment horizontal="center" vertical="center"/>
    </xf>
    <xf numFmtId="9" fontId="6" fillId="0" borderId="6" xfId="1" applyFont="1" applyBorder="1" applyAlignment="1" applyProtection="1">
      <alignment horizontal="center" vertical="center"/>
    </xf>
    <xf numFmtId="9" fontId="6" fillId="0" borderId="6" xfId="0" applyNumberFormat="1" applyFont="1" applyBorder="1" applyAlignment="1" applyProtection="1">
      <alignment horizontal="center" vertical="center"/>
    </xf>
    <xf numFmtId="0" fontId="1" fillId="0" borderId="9" xfId="0" applyFont="1" applyBorder="1" applyAlignment="1" applyProtection="1">
      <alignment horizontal="center" vertical="center"/>
    </xf>
    <xf numFmtId="0" fontId="1" fillId="0" borderId="2" xfId="0" applyFont="1" applyBorder="1" applyAlignment="1" applyProtection="1">
      <alignment horizontal="center" vertical="center"/>
    </xf>
    <xf numFmtId="0" fontId="1" fillId="0" borderId="2" xfId="0" applyFont="1" applyBorder="1" applyAlignment="1" applyProtection="1">
      <alignment horizontal="center" vertical="center" wrapText="1"/>
    </xf>
    <xf numFmtId="0" fontId="1" fillId="0" borderId="2" xfId="0" applyFont="1" applyBorder="1" applyAlignment="1" applyProtection="1">
      <alignment horizontal="justify" vertical="center" wrapText="1"/>
    </xf>
    <xf numFmtId="9" fontId="1" fillId="0" borderId="2" xfId="0" applyNumberFormat="1" applyFont="1" applyBorder="1" applyAlignment="1" applyProtection="1">
      <alignment horizontal="center" vertical="center"/>
    </xf>
    <xf numFmtId="9" fontId="6" fillId="0" borderId="2" xfId="1" applyFont="1" applyBorder="1" applyAlignment="1" applyProtection="1">
      <alignment horizontal="center" vertical="center"/>
    </xf>
    <xf numFmtId="9" fontId="6" fillId="0" borderId="10" xfId="1" applyFont="1" applyBorder="1" applyAlignment="1" applyProtection="1">
      <alignment horizontal="center" vertical="center"/>
    </xf>
    <xf numFmtId="9" fontId="6" fillId="0" borderId="2" xfId="0" applyNumberFormat="1" applyFont="1" applyBorder="1" applyAlignment="1" applyProtection="1">
      <alignment horizontal="center" vertical="center"/>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wrapText="1"/>
    </xf>
    <xf numFmtId="9" fontId="6" fillId="0" borderId="13" xfId="1" applyFont="1" applyBorder="1" applyAlignment="1" applyProtection="1">
      <alignment horizontal="center" vertical="center"/>
    </xf>
    <xf numFmtId="9" fontId="6" fillId="0" borderId="14" xfId="0" applyNumberFormat="1" applyFont="1" applyBorder="1" applyAlignment="1" applyProtection="1">
      <alignment horizontal="center" vertical="center"/>
    </xf>
    <xf numFmtId="10" fontId="6" fillId="0" borderId="2" xfId="1" applyNumberFormat="1" applyFont="1" applyBorder="1" applyAlignment="1" applyProtection="1">
      <alignment horizontal="center" vertical="center"/>
    </xf>
    <xf numFmtId="10" fontId="6" fillId="0" borderId="10" xfId="1" applyNumberFormat="1" applyFont="1" applyBorder="1" applyAlignment="1" applyProtection="1">
      <alignment horizontal="center" vertical="center"/>
    </xf>
    <xf numFmtId="0" fontId="1" fillId="0" borderId="9" xfId="0" applyFont="1" applyBorder="1" applyAlignment="1" applyProtection="1">
      <alignment horizontal="center" vertical="center" wrapText="1"/>
    </xf>
    <xf numFmtId="0" fontId="1" fillId="0" borderId="2" xfId="0" applyFont="1" applyBorder="1" applyAlignment="1" applyProtection="1">
      <alignment horizontal="justify" wrapText="1"/>
    </xf>
    <xf numFmtId="0" fontId="1" fillId="0" borderId="16" xfId="0" applyFont="1" applyBorder="1" applyAlignment="1" applyProtection="1">
      <alignment horizontal="center" vertical="center" wrapText="1"/>
    </xf>
    <xf numFmtId="0" fontId="1" fillId="0" borderId="16" xfId="0" applyFont="1" applyBorder="1" applyAlignment="1" applyProtection="1">
      <alignment horizontal="center" vertical="center"/>
    </xf>
    <xf numFmtId="0" fontId="1" fillId="0" borderId="16" xfId="0" applyFont="1" applyBorder="1" applyAlignment="1" applyProtection="1">
      <alignment horizontal="justify" vertical="center" wrapText="1"/>
    </xf>
    <xf numFmtId="9" fontId="1" fillId="0" borderId="16" xfId="0" applyNumberFormat="1" applyFont="1" applyBorder="1" applyAlignment="1" applyProtection="1">
      <alignment horizontal="center" vertical="center"/>
    </xf>
    <xf numFmtId="9" fontId="6" fillId="0" borderId="16" xfId="0" applyNumberFormat="1" applyFont="1" applyBorder="1" applyAlignment="1" applyProtection="1">
      <alignment horizontal="center" vertical="center"/>
    </xf>
    <xf numFmtId="0" fontId="1" fillId="0" borderId="19" xfId="0" applyFont="1" applyBorder="1" applyAlignment="1" applyProtection="1">
      <alignment horizontal="center" vertical="center" wrapText="1"/>
    </xf>
    <xf numFmtId="0" fontId="1" fillId="0" borderId="19" xfId="0" applyFont="1" applyBorder="1" applyAlignment="1" applyProtection="1">
      <alignment horizontal="center" vertical="center"/>
    </xf>
    <xf numFmtId="0" fontId="1" fillId="0" borderId="19" xfId="0" applyFont="1" applyBorder="1" applyAlignment="1" applyProtection="1">
      <alignment horizontal="justify" vertical="center" wrapText="1"/>
    </xf>
    <xf numFmtId="9" fontId="1" fillId="0" borderId="19" xfId="0" applyNumberFormat="1" applyFont="1" applyBorder="1" applyAlignment="1" applyProtection="1">
      <alignment horizontal="center" vertical="center"/>
    </xf>
    <xf numFmtId="9" fontId="6" fillId="0" borderId="19" xfId="1" applyFont="1" applyBorder="1" applyAlignment="1" applyProtection="1">
      <alignment horizontal="center" vertical="center"/>
    </xf>
    <xf numFmtId="9" fontId="6" fillId="0" borderId="20" xfId="1" applyFont="1" applyBorder="1" applyAlignment="1" applyProtection="1">
      <alignment horizontal="center" vertical="center"/>
    </xf>
    <xf numFmtId="0" fontId="1" fillId="0" borderId="2" xfId="0" applyFont="1" applyBorder="1" applyAlignment="1" applyProtection="1">
      <alignment horizontal="center" wrapText="1"/>
    </xf>
    <xf numFmtId="0" fontId="1" fillId="0" borderId="2" xfId="0" applyFont="1" applyBorder="1" applyAlignment="1" applyProtection="1">
      <alignment horizontal="center"/>
    </xf>
    <xf numFmtId="0" fontId="1" fillId="0" borderId="2" xfId="0" applyFont="1" applyBorder="1" applyAlignment="1" applyProtection="1">
      <alignment horizontal="left" vertical="center" wrapText="1"/>
    </xf>
    <xf numFmtId="0" fontId="1" fillId="0" borderId="3" xfId="0" applyFont="1" applyBorder="1" applyAlignment="1" applyProtection="1">
      <alignment horizontal="center" vertical="center" wrapText="1"/>
    </xf>
    <xf numFmtId="0" fontId="1" fillId="0" borderId="3" xfId="0" applyFont="1" applyBorder="1" applyAlignment="1" applyProtection="1">
      <alignment horizontal="left" vertical="center" wrapText="1"/>
    </xf>
    <xf numFmtId="9" fontId="1" fillId="0" borderId="3" xfId="0" applyNumberFormat="1" applyFont="1" applyBorder="1" applyAlignment="1" applyProtection="1">
      <alignment horizontal="center" vertical="center"/>
    </xf>
    <xf numFmtId="9" fontId="6" fillId="0" borderId="3" xfId="0" applyNumberFormat="1" applyFont="1" applyBorder="1" applyAlignment="1" applyProtection="1">
      <alignment horizontal="center" vertical="center"/>
    </xf>
    <xf numFmtId="0" fontId="1" fillId="0" borderId="21" xfId="0" applyFont="1" applyBorder="1" applyAlignment="1" applyProtection="1">
      <alignment horizontal="center" vertical="center"/>
    </xf>
    <xf numFmtId="0" fontId="8" fillId="0" borderId="2" xfId="0" applyFont="1" applyBorder="1" applyAlignment="1" applyProtection="1">
      <alignment vertical="center" wrapText="1"/>
    </xf>
    <xf numFmtId="0" fontId="1" fillId="0" borderId="22" xfId="0" applyFont="1" applyBorder="1" applyAlignment="1" applyProtection="1">
      <alignment horizontal="center" vertical="center"/>
    </xf>
    <xf numFmtId="0" fontId="1" fillId="0" borderId="22" xfId="0" applyFont="1" applyBorder="1" applyAlignment="1" applyProtection="1">
      <alignment horizontal="center" vertical="center" wrapText="1"/>
    </xf>
    <xf numFmtId="0" fontId="1" fillId="0" borderId="22" xfId="0" applyFont="1" applyBorder="1" applyAlignment="1" applyProtection="1">
      <alignment horizontal="justify" vertical="center" wrapText="1"/>
    </xf>
    <xf numFmtId="9" fontId="1" fillId="0" borderId="22" xfId="0" applyNumberFormat="1" applyFont="1" applyBorder="1" applyAlignment="1" applyProtection="1">
      <alignment horizontal="center" vertical="center"/>
    </xf>
    <xf numFmtId="0" fontId="1" fillId="0" borderId="12" xfId="0" applyFont="1" applyBorder="1" applyAlignment="1" applyProtection="1">
      <alignment horizontal="center" vertical="center"/>
    </xf>
    <xf numFmtId="9" fontId="1" fillId="0" borderId="12" xfId="0" applyNumberFormat="1" applyFont="1" applyBorder="1" applyAlignment="1" applyProtection="1">
      <alignment horizontal="center" vertical="center"/>
    </xf>
    <xf numFmtId="9" fontId="6" fillId="0" borderId="12" xfId="0" applyNumberFormat="1" applyFont="1" applyBorder="1" applyAlignment="1" applyProtection="1">
      <alignment horizontal="center" vertical="center"/>
    </xf>
    <xf numFmtId="0" fontId="1" fillId="0" borderId="23" xfId="0" applyFont="1" applyBorder="1" applyAlignment="1" applyProtection="1">
      <alignment horizontal="center" vertical="center"/>
    </xf>
    <xf numFmtId="0" fontId="1" fillId="0" borderId="24" xfId="0" applyFont="1" applyBorder="1" applyAlignment="1" applyProtection="1">
      <alignment horizontal="center" vertical="center" wrapText="1"/>
    </xf>
    <xf numFmtId="0" fontId="1" fillId="0" borderId="26" xfId="0" applyFont="1" applyBorder="1" applyAlignment="1" applyProtection="1">
      <alignment horizontal="center" vertical="center"/>
    </xf>
    <xf numFmtId="0" fontId="1" fillId="0" borderId="26" xfId="0" applyFont="1" applyBorder="1" applyAlignment="1" applyProtection="1">
      <alignment horizontal="center" vertical="center" wrapText="1"/>
    </xf>
    <xf numFmtId="0" fontId="1" fillId="0" borderId="26" xfId="0" applyFont="1" applyBorder="1" applyAlignment="1" applyProtection="1">
      <alignment horizontal="justify" vertical="center" wrapText="1"/>
    </xf>
    <xf numFmtId="9" fontId="1" fillId="0" borderId="26" xfId="0" applyNumberFormat="1" applyFont="1" applyBorder="1" applyAlignment="1" applyProtection="1">
      <alignment horizontal="center" vertical="center"/>
    </xf>
    <xf numFmtId="9" fontId="6" fillId="0" borderId="26" xfId="1" applyFont="1" applyBorder="1" applyAlignment="1" applyProtection="1">
      <alignment horizontal="center" vertical="center"/>
    </xf>
    <xf numFmtId="9" fontId="6" fillId="0" borderId="27" xfId="1" applyFont="1" applyBorder="1" applyAlignment="1" applyProtection="1">
      <alignment horizontal="center" vertical="center"/>
    </xf>
    <xf numFmtId="9" fontId="6" fillId="0" borderId="26" xfId="0" applyNumberFormat="1" applyFont="1" applyBorder="1" applyAlignment="1" applyProtection="1">
      <alignment horizontal="center" vertical="center"/>
    </xf>
    <xf numFmtId="9" fontId="6" fillId="0" borderId="28" xfId="0" applyNumberFormat="1" applyFont="1" applyBorder="1" applyAlignment="1" applyProtection="1">
      <alignment horizontal="center" vertical="center"/>
    </xf>
    <xf numFmtId="0" fontId="1" fillId="0" borderId="2" xfId="0" applyFont="1" applyBorder="1" applyAlignment="1" applyProtection="1">
      <alignment horizontal="justify" vertical="center"/>
    </xf>
    <xf numFmtId="0" fontId="1" fillId="0" borderId="15" xfId="0" applyFont="1" applyBorder="1" applyAlignment="1" applyProtection="1">
      <alignment horizontal="center" vertical="center"/>
    </xf>
    <xf numFmtId="0" fontId="9" fillId="0" borderId="2" xfId="0" applyFont="1" applyBorder="1" applyAlignment="1" applyProtection="1">
      <alignment horizontal="center" vertical="center" wrapText="1"/>
    </xf>
    <xf numFmtId="0" fontId="1" fillId="0" borderId="0" xfId="0" applyFont="1" applyAlignment="1" applyProtection="1"/>
    <xf numFmtId="0" fontId="10" fillId="0" borderId="0" xfId="0" applyFont="1" applyAlignment="1" applyProtection="1"/>
    <xf numFmtId="0" fontId="1" fillId="0" borderId="9" xfId="0" applyFont="1" applyFill="1" applyBorder="1" applyAlignment="1" applyProtection="1">
      <alignment horizontal="center" vertical="center" wrapText="1"/>
    </xf>
    <xf numFmtId="0" fontId="1" fillId="0" borderId="15" xfId="0" applyFont="1" applyFill="1" applyBorder="1" applyAlignment="1" applyProtection="1">
      <alignment horizontal="center" vertical="center" wrapText="1"/>
    </xf>
    <xf numFmtId="0" fontId="1" fillId="0" borderId="21" xfId="0" applyFont="1" applyFill="1" applyBorder="1" applyAlignment="1" applyProtection="1">
      <alignment horizontal="center" vertical="center"/>
    </xf>
    <xf numFmtId="0" fontId="1" fillId="0" borderId="9"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1" fillId="0" borderId="7" xfId="0" applyFont="1" applyFill="1" applyBorder="1" applyAlignment="1" applyProtection="1">
      <alignment horizontal="center" vertical="center"/>
    </xf>
    <xf numFmtId="0" fontId="1" fillId="0" borderId="25" xfId="0" applyFont="1" applyFill="1" applyBorder="1" applyAlignment="1" applyProtection="1">
      <alignment horizontal="center" vertical="center"/>
    </xf>
    <xf numFmtId="0" fontId="1" fillId="0" borderId="18" xfId="0" applyFont="1" applyFill="1" applyBorder="1" applyAlignment="1" applyProtection="1">
      <alignment horizontal="center" vertical="center" wrapText="1"/>
    </xf>
    <xf numFmtId="9" fontId="1" fillId="2" borderId="0" xfId="0" applyNumberFormat="1" applyFont="1" applyFill="1" applyAlignment="1" applyProtection="1"/>
    <xf numFmtId="0" fontId="1" fillId="0" borderId="1" xfId="0" applyFont="1" applyBorder="1" applyAlignment="1" applyProtection="1">
      <alignment horizontal="center"/>
    </xf>
    <xf numFmtId="0" fontId="2" fillId="3" borderId="2" xfId="0"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4" fillId="0" borderId="2" xfId="0" applyFont="1" applyBorder="1" applyAlignment="1" applyProtection="1">
      <alignment horizontal="center"/>
    </xf>
    <xf numFmtId="9" fontId="5" fillId="5" borderId="1" xfId="0" applyNumberFormat="1" applyFont="1" applyFill="1" applyBorder="1" applyAlignment="1" applyProtection="1">
      <alignment horizontal="center" vertical="center"/>
    </xf>
    <xf numFmtId="0" fontId="6" fillId="0" borderId="2" xfId="0" applyFont="1" applyBorder="1" applyAlignment="1" applyProtection="1">
      <alignment horizontal="center"/>
    </xf>
    <xf numFmtId="164" fontId="6" fillId="0" borderId="2" xfId="0" applyNumberFormat="1" applyFont="1" applyBorder="1" applyAlignment="1" applyProtection="1">
      <alignment horizontal="center"/>
    </xf>
    <xf numFmtId="0" fontId="1" fillId="0" borderId="5" xfId="0" applyFont="1" applyBorder="1" applyAlignment="1" applyProtection="1">
      <alignment horizontal="center" vertical="center"/>
    </xf>
    <xf numFmtId="0" fontId="1" fillId="0" borderId="6" xfId="0" applyFont="1" applyBorder="1" applyAlignment="1" applyProtection="1">
      <alignment horizontal="center" vertical="center" wrapText="1"/>
    </xf>
    <xf numFmtId="9" fontId="6" fillId="0" borderId="6" xfId="1" applyFont="1" applyBorder="1" applyAlignment="1" applyProtection="1">
      <alignment horizontal="center" vertical="center"/>
    </xf>
    <xf numFmtId="9" fontId="6" fillId="0" borderId="8" xfId="0" applyNumberFormat="1" applyFont="1" applyBorder="1" applyAlignment="1" applyProtection="1">
      <alignment horizontal="center" vertical="center"/>
    </xf>
    <xf numFmtId="9" fontId="6" fillId="0" borderId="2" xfId="1" applyFont="1" applyBorder="1" applyAlignment="1" applyProtection="1">
      <alignment horizontal="center" vertical="center"/>
    </xf>
    <xf numFmtId="9" fontId="6" fillId="0" borderId="10" xfId="1" applyFont="1" applyBorder="1" applyAlignment="1" applyProtection="1">
      <alignment horizontal="center" vertical="center"/>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wrapText="1"/>
    </xf>
    <xf numFmtId="9" fontId="6" fillId="0" borderId="14" xfId="0" applyNumberFormat="1" applyFont="1" applyBorder="1" applyAlignment="1" applyProtection="1">
      <alignment horizontal="center" vertical="center"/>
    </xf>
    <xf numFmtId="9" fontId="6" fillId="0" borderId="16" xfId="1" applyFont="1" applyBorder="1" applyAlignment="1" applyProtection="1">
      <alignment horizontal="center" vertical="center"/>
    </xf>
    <xf numFmtId="9" fontId="6" fillId="0" borderId="17" xfId="1" applyFont="1" applyBorder="1" applyAlignment="1" applyProtection="1">
      <alignment horizontal="center" vertical="center"/>
    </xf>
    <xf numFmtId="9" fontId="6" fillId="0" borderId="9" xfId="1" applyFont="1" applyBorder="1" applyAlignment="1" applyProtection="1">
      <alignment horizontal="center" vertical="center"/>
    </xf>
    <xf numFmtId="9" fontId="6" fillId="0" borderId="12" xfId="1" applyFont="1" applyBorder="1" applyAlignment="1" applyProtection="1">
      <alignment horizontal="center" vertical="center"/>
    </xf>
    <xf numFmtId="9" fontId="6" fillId="0" borderId="22" xfId="1" applyFont="1" applyBorder="1" applyAlignment="1" applyProtection="1">
      <alignment horizontal="center" vertical="center"/>
    </xf>
    <xf numFmtId="0" fontId="1" fillId="0" borderId="23" xfId="0" applyFont="1" applyBorder="1" applyAlignment="1" applyProtection="1">
      <alignment horizontal="center" vertical="center"/>
    </xf>
    <xf numFmtId="0" fontId="1" fillId="0" borderId="24" xfId="0" applyFont="1" applyBorder="1" applyAlignment="1" applyProtection="1">
      <alignment horizontal="center" vertical="center" wrapText="1"/>
    </xf>
    <xf numFmtId="9" fontId="6" fillId="0" borderId="29" xfId="0" applyNumberFormat="1" applyFont="1" applyBorder="1" applyAlignment="1" applyProtection="1">
      <alignment horizontal="center" vertical="center"/>
    </xf>
    <xf numFmtId="9" fontId="6" fillId="0" borderId="28" xfId="0" applyNumberFormat="1" applyFont="1" applyBorder="1" applyAlignment="1" applyProtection="1">
      <alignment horizontal="center" vertical="center"/>
    </xf>
    <xf numFmtId="10" fontId="6" fillId="0" borderId="2" xfId="1" applyNumberFormat="1" applyFont="1" applyBorder="1" applyAlignment="1" applyProtection="1">
      <alignment horizontal="center" vertical="center"/>
    </xf>
    <xf numFmtId="0" fontId="1" fillId="0" borderId="26" xfId="0" applyFont="1" applyBorder="1" applyAlignment="1" applyProtection="1">
      <alignment horizontal="center" vertical="center" wrapText="1"/>
    </xf>
  </cellXfs>
  <cellStyles count="2">
    <cellStyle name="Normal" xfId="0" builtinId="0"/>
    <cellStyle name="Porcentaje" xfId="1" builtinId="5"/>
  </cellStyles>
  <dxfs count="0"/>
  <tableStyles count="0" defaultTableStyle="TableStyleMedium2" defaultPivotStyle="PivotStyleLight16"/>
  <colors>
    <indexedColors>
      <rgbColor rgb="FF000000"/>
      <rgbColor rgb="FFFFFFFF"/>
      <rgbColor rgb="FFFF0000"/>
      <rgbColor rgb="FF00FF00"/>
      <rgbColor rgb="FF1717ED"/>
      <rgbColor rgb="FFFFFF00"/>
      <rgbColor rgb="FFFF00FF"/>
      <rgbColor rgb="FF00FFFF"/>
      <rgbColor rgb="FF800000"/>
      <rgbColor rgb="FF008000"/>
      <rgbColor rgb="FF000080"/>
      <rgbColor rgb="FF808000"/>
      <rgbColor rgb="FF800080"/>
      <rgbColor rgb="FF008080"/>
      <rgbColor rgb="FFC0C0C0"/>
      <rgbColor rgb="FF767171"/>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544DE5"/>
      <rgbColor rgb="FF33CCCC"/>
      <rgbColor rgb="FF92D050"/>
      <rgbColor rgb="FFFFC000"/>
      <rgbColor rgb="FFFF9900"/>
      <rgbColor rgb="FFC55A11"/>
      <rgbColor rgb="FF666699"/>
      <rgbColor rgb="FF969696"/>
      <rgbColor rgb="FF203864"/>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219240</xdr:colOff>
      <xdr:row>0</xdr:row>
      <xdr:rowOff>19080</xdr:rowOff>
    </xdr:from>
    <xdr:to>
      <xdr:col>1</xdr:col>
      <xdr:colOff>1837080</xdr:colOff>
      <xdr:row>6</xdr:row>
      <xdr:rowOff>33480</xdr:rowOff>
    </xdr:to>
    <xdr:pic>
      <xdr:nvPicPr>
        <xdr:cNvPr id="2" name="image1.jp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rcRect l="4142" t="13076" r="4634" b="15059"/>
        <a:stretch/>
      </xdr:blipFill>
      <xdr:spPr>
        <a:xfrm>
          <a:off x="531000" y="19080"/>
          <a:ext cx="1617840" cy="1226160"/>
        </a:xfrm>
        <a:prstGeom prst="rect">
          <a:avLst/>
        </a:prstGeom>
        <a:ln w="0">
          <a:noFill/>
        </a:ln>
      </xdr:spPr>
    </xdr:pic>
    <xdr:clientData/>
  </xdr:twoCellAnchor>
</xdr:wsDr>
</file>

<file path=xl/theme/theme1.xml><?xml version="1.0" encoding="utf-8"?>
<a:theme xmlns:a="http://schemas.openxmlformats.org/drawingml/2006/main" name="Office Theme">
  <a:themeElements>
    <a:clrScheme name="Office">
      <a:dk1>
        <a:srgbClr val="000000"/>
      </a:dk1>
      <a:lt1>
        <a:srgbClr val="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majorFont>
      <a:minorFont>
        <a:latin typeface="Calibri" panose="020F0502020204030204"/>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U47"/>
  <sheetViews>
    <sheetView tabSelected="1" view="pageBreakPreview" zoomScale="80" zoomScaleNormal="80" zoomScaleSheetLayoutView="80" zoomScalePageLayoutView="125" workbookViewId="0">
      <pane xSplit="1" ySplit="7" topLeftCell="B8" activePane="bottomRight" state="frozen"/>
      <selection pane="topRight" activeCell="B1" sqref="B1"/>
      <selection pane="bottomLeft" activeCell="A8" sqref="A8"/>
      <selection pane="bottomRight" activeCell="M26" sqref="M26"/>
    </sheetView>
  </sheetViews>
  <sheetFormatPr baseColWidth="10" defaultColWidth="9.140625" defaultRowHeight="13.5" zeroHeight="1"/>
  <cols>
    <col min="1" max="1" width="4.42578125" style="1" customWidth="1"/>
    <col min="2" max="2" width="34.28515625" style="1" customWidth="1"/>
    <col min="3" max="3" width="34.85546875" style="2" customWidth="1"/>
    <col min="4" max="4" width="43.7109375" style="1" customWidth="1"/>
    <col min="5" max="5" width="29.42578125" style="1" customWidth="1"/>
    <col min="6" max="6" width="15.28515625" style="1" customWidth="1"/>
    <col min="7" max="7" width="39.42578125" style="1" customWidth="1"/>
    <col min="8" max="8" width="9.140625" style="1"/>
    <col min="9" max="9" width="17.7109375" style="1" customWidth="1"/>
    <col min="10" max="10" width="23.85546875" style="1" customWidth="1"/>
    <col min="11" max="11" width="22.42578125" style="1" customWidth="1"/>
    <col min="12" max="12" width="9.7109375" style="1" customWidth="1"/>
    <col min="13" max="13" width="12.42578125" style="1" customWidth="1"/>
    <col min="14" max="14" width="12.7109375" style="1" customWidth="1"/>
    <col min="15" max="15" width="13.7109375" style="1" customWidth="1"/>
    <col min="16" max="16" width="13.42578125" style="1" customWidth="1"/>
    <col min="17" max="17" width="26.85546875" style="1" customWidth="1"/>
    <col min="18" max="18" width="9.140625" style="1"/>
    <col min="19" max="19" width="13.42578125" style="1" bestFit="1" customWidth="1"/>
    <col min="20" max="16384" width="9.140625" style="1"/>
  </cols>
  <sheetData>
    <row r="1" spans="1:19" ht="19.5" customHeight="1">
      <c r="A1" s="84"/>
      <c r="B1" s="84"/>
      <c r="C1" s="85" t="s">
        <v>0</v>
      </c>
      <c r="D1" s="85"/>
      <c r="E1" s="85"/>
      <c r="F1" s="85"/>
      <c r="G1" s="85"/>
      <c r="H1" s="85"/>
      <c r="I1" s="85"/>
      <c r="J1" s="85"/>
      <c r="K1" s="85"/>
      <c r="P1" s="86" t="s">
        <v>1</v>
      </c>
      <c r="Q1" s="86"/>
    </row>
    <row r="2" spans="1:19" ht="19.5" customHeight="1">
      <c r="A2" s="84"/>
      <c r="B2" s="84"/>
      <c r="C2" s="85"/>
      <c r="D2" s="85"/>
      <c r="E2" s="85"/>
      <c r="F2" s="85"/>
      <c r="G2" s="85"/>
      <c r="H2" s="85"/>
      <c r="I2" s="85"/>
      <c r="J2" s="85"/>
      <c r="K2" s="85"/>
      <c r="P2" s="86"/>
      <c r="Q2" s="86"/>
    </row>
    <row r="3" spans="1:19" ht="15">
      <c r="A3" s="84"/>
      <c r="B3" s="84"/>
      <c r="C3" s="87" t="s">
        <v>2</v>
      </c>
      <c r="D3" s="87"/>
      <c r="E3" s="87"/>
      <c r="F3" s="87"/>
      <c r="G3" s="87"/>
      <c r="H3" s="87"/>
      <c r="I3" s="87"/>
      <c r="J3" s="87"/>
      <c r="K3" s="87"/>
      <c r="P3" s="86"/>
      <c r="Q3" s="86"/>
    </row>
    <row r="4" spans="1:19" ht="15">
      <c r="A4" s="84"/>
      <c r="B4" s="84"/>
      <c r="C4" s="87" t="s">
        <v>3</v>
      </c>
      <c r="D4" s="87"/>
      <c r="E4" s="87"/>
      <c r="F4" s="87"/>
      <c r="G4" s="87"/>
      <c r="H4" s="87"/>
      <c r="I4" s="87"/>
      <c r="J4" s="87"/>
      <c r="K4" s="87"/>
      <c r="P4" s="88">
        <f>AVERAGE(Q8:Q46)</f>
        <v>0.72719696180555549</v>
      </c>
      <c r="Q4" s="88"/>
    </row>
    <row r="5" spans="1:19" ht="15">
      <c r="A5" s="84"/>
      <c r="B5" s="84"/>
      <c r="C5" s="87" t="s">
        <v>4</v>
      </c>
      <c r="D5" s="87"/>
      <c r="E5" s="87" t="s">
        <v>5</v>
      </c>
      <c r="F5" s="87"/>
      <c r="G5" s="87" t="s">
        <v>6</v>
      </c>
      <c r="H5" s="87"/>
      <c r="I5" s="87"/>
      <c r="J5" s="87" t="s">
        <v>7</v>
      </c>
      <c r="K5" s="87"/>
      <c r="P5" s="88"/>
      <c r="Q5" s="88"/>
    </row>
    <row r="6" spans="1:19" ht="17.25">
      <c r="A6" s="84"/>
      <c r="B6" s="84"/>
      <c r="C6" s="89" t="s">
        <v>8</v>
      </c>
      <c r="D6" s="89"/>
      <c r="E6" s="89">
        <v>3</v>
      </c>
      <c r="F6" s="89"/>
      <c r="G6" s="90">
        <v>45347</v>
      </c>
      <c r="H6" s="90"/>
      <c r="I6" s="90"/>
      <c r="J6" s="89" t="s">
        <v>9</v>
      </c>
      <c r="K6" s="89"/>
      <c r="P6" s="88"/>
      <c r="Q6" s="88"/>
    </row>
    <row r="7" spans="1:19" s="9" customFormat="1" ht="54.75" customHeight="1">
      <c r="A7" s="3" t="s">
        <v>10</v>
      </c>
      <c r="B7" s="4" t="s">
        <v>11</v>
      </c>
      <c r="C7" s="3" t="s">
        <v>12</v>
      </c>
      <c r="D7" s="4" t="s">
        <v>13</v>
      </c>
      <c r="E7" s="3" t="s">
        <v>14</v>
      </c>
      <c r="F7" s="3" t="s">
        <v>15</v>
      </c>
      <c r="G7" s="4" t="s">
        <v>16</v>
      </c>
      <c r="H7" s="3" t="s">
        <v>17</v>
      </c>
      <c r="I7" s="3" t="s">
        <v>18</v>
      </c>
      <c r="J7" s="4" t="s">
        <v>19</v>
      </c>
      <c r="K7" s="4" t="s">
        <v>20</v>
      </c>
      <c r="L7" s="5" t="s">
        <v>21</v>
      </c>
      <c r="M7" s="6" t="s">
        <v>22</v>
      </c>
      <c r="N7" s="7" t="s">
        <v>23</v>
      </c>
      <c r="O7" s="8" t="s">
        <v>24</v>
      </c>
      <c r="P7" s="4" t="s">
        <v>25</v>
      </c>
      <c r="Q7" s="4" t="s">
        <v>26</v>
      </c>
    </row>
    <row r="8" spans="1:19" ht="95.25" customHeight="1">
      <c r="A8" s="91">
        <v>1</v>
      </c>
      <c r="B8" s="92" t="s">
        <v>27</v>
      </c>
      <c r="C8" s="11" t="s">
        <v>28</v>
      </c>
      <c r="D8" s="12" t="s">
        <v>29</v>
      </c>
      <c r="E8" s="10" t="s">
        <v>30</v>
      </c>
      <c r="F8" s="12" t="s">
        <v>31</v>
      </c>
      <c r="G8" s="13" t="s">
        <v>32</v>
      </c>
      <c r="H8" s="14">
        <v>0.8</v>
      </c>
      <c r="I8" s="12" t="s">
        <v>33</v>
      </c>
      <c r="J8" s="10" t="s">
        <v>34</v>
      </c>
      <c r="K8" s="10" t="s">
        <v>35</v>
      </c>
      <c r="L8" s="93">
        <v>0</v>
      </c>
      <c r="M8" s="93"/>
      <c r="N8" s="93">
        <v>1</v>
      </c>
      <c r="O8" s="93"/>
      <c r="P8" s="16">
        <f t="shared" ref="P8:P31" si="0">AVERAGE(L8:O8)</f>
        <v>0.5</v>
      </c>
      <c r="Q8" s="94">
        <f>AVERAGE(P8:P11)</f>
        <v>0.84750000000000003</v>
      </c>
    </row>
    <row r="9" spans="1:19" ht="112.5" hidden="1" customHeight="1">
      <c r="A9" s="91"/>
      <c r="B9" s="92"/>
      <c r="C9" s="78" t="s">
        <v>36</v>
      </c>
      <c r="D9" s="18" t="s">
        <v>37</v>
      </c>
      <c r="E9" s="19" t="s">
        <v>38</v>
      </c>
      <c r="F9" s="18" t="s">
        <v>39</v>
      </c>
      <c r="G9" s="20" t="s">
        <v>40</v>
      </c>
      <c r="H9" s="21">
        <v>0.8</v>
      </c>
      <c r="I9" s="18" t="s">
        <v>33</v>
      </c>
      <c r="J9" s="19" t="s">
        <v>41</v>
      </c>
      <c r="K9" s="19" t="s">
        <v>42</v>
      </c>
      <c r="L9" s="95">
        <v>0.9</v>
      </c>
      <c r="M9" s="95"/>
      <c r="N9" s="96">
        <v>0.88</v>
      </c>
      <c r="O9" s="96"/>
      <c r="P9" s="24">
        <f t="shared" si="0"/>
        <v>0.89</v>
      </c>
      <c r="Q9" s="94"/>
    </row>
    <row r="10" spans="1:19" ht="176.25" hidden="1" customHeight="1">
      <c r="A10" s="91"/>
      <c r="B10" s="92"/>
      <c r="C10" s="17" t="s">
        <v>43</v>
      </c>
      <c r="D10" s="19" t="s">
        <v>44</v>
      </c>
      <c r="E10" s="19" t="s">
        <v>45</v>
      </c>
      <c r="F10" s="18" t="s">
        <v>46</v>
      </c>
      <c r="G10" s="20" t="s">
        <v>47</v>
      </c>
      <c r="H10" s="21">
        <v>1</v>
      </c>
      <c r="I10" s="18" t="s">
        <v>48</v>
      </c>
      <c r="J10" s="19" t="s">
        <v>49</v>
      </c>
      <c r="K10" s="19" t="s">
        <v>50</v>
      </c>
      <c r="L10" s="95">
        <v>1</v>
      </c>
      <c r="M10" s="95"/>
      <c r="N10" s="96">
        <v>1</v>
      </c>
      <c r="O10" s="96"/>
      <c r="P10" s="24">
        <f t="shared" si="0"/>
        <v>1</v>
      </c>
      <c r="Q10" s="94"/>
    </row>
    <row r="11" spans="1:19" ht="136.5" hidden="1" customHeight="1">
      <c r="A11" s="91"/>
      <c r="B11" s="92"/>
      <c r="C11" s="17" t="s">
        <v>43</v>
      </c>
      <c r="D11" s="18" t="s">
        <v>51</v>
      </c>
      <c r="E11" s="19" t="s">
        <v>52</v>
      </c>
      <c r="F11" s="18" t="s">
        <v>46</v>
      </c>
      <c r="G11" s="20" t="s">
        <v>53</v>
      </c>
      <c r="H11" s="21">
        <v>1</v>
      </c>
      <c r="I11" s="18" t="s">
        <v>33</v>
      </c>
      <c r="J11" s="19" t="s">
        <v>54</v>
      </c>
      <c r="K11" s="19" t="s">
        <v>50</v>
      </c>
      <c r="L11" s="95">
        <v>1</v>
      </c>
      <c r="M11" s="95"/>
      <c r="N11" s="96">
        <v>1</v>
      </c>
      <c r="O11" s="96"/>
      <c r="P11" s="24">
        <f t="shared" si="0"/>
        <v>1</v>
      </c>
      <c r="Q11" s="94"/>
    </row>
    <row r="12" spans="1:19" ht="67.5" customHeight="1">
      <c r="A12" s="97">
        <v>2</v>
      </c>
      <c r="B12" s="98" t="s">
        <v>55</v>
      </c>
      <c r="C12" s="80" t="s">
        <v>28</v>
      </c>
      <c r="D12" s="12" t="s">
        <v>56</v>
      </c>
      <c r="E12" s="10" t="s">
        <v>57</v>
      </c>
      <c r="F12" s="12" t="s">
        <v>46</v>
      </c>
      <c r="G12" s="13" t="s">
        <v>58</v>
      </c>
      <c r="H12" s="14">
        <v>0.9</v>
      </c>
      <c r="I12" s="12" t="s">
        <v>59</v>
      </c>
      <c r="J12" s="10" t="s">
        <v>60</v>
      </c>
      <c r="K12" s="10" t="s">
        <v>61</v>
      </c>
      <c r="L12" s="15">
        <v>0.95</v>
      </c>
      <c r="M12" s="15">
        <v>0</v>
      </c>
      <c r="N12" s="15">
        <v>0.95</v>
      </c>
      <c r="O12" s="27">
        <v>0.95</v>
      </c>
      <c r="P12" s="16">
        <f t="shared" si="0"/>
        <v>0.71249999999999991</v>
      </c>
      <c r="Q12" s="99">
        <f>AVERAGE(P12:P23)</f>
        <v>0.7906340277777778</v>
      </c>
      <c r="S12" s="83">
        <f>AVERAGE(P8,P12:P13)</f>
        <v>0.54999999999999993</v>
      </c>
    </row>
    <row r="13" spans="1:19" ht="54">
      <c r="A13" s="97"/>
      <c r="B13" s="98"/>
      <c r="C13" s="78" t="s">
        <v>28</v>
      </c>
      <c r="D13" s="18" t="s">
        <v>62</v>
      </c>
      <c r="E13" s="19" t="s">
        <v>63</v>
      </c>
      <c r="F13" s="18" t="s">
        <v>46</v>
      </c>
      <c r="G13" s="20" t="s">
        <v>64</v>
      </c>
      <c r="H13" s="21">
        <v>0.8</v>
      </c>
      <c r="I13" s="18" t="s">
        <v>59</v>
      </c>
      <c r="J13" s="19" t="s">
        <v>65</v>
      </c>
      <c r="K13" s="19" t="s">
        <v>66</v>
      </c>
      <c r="L13" s="22">
        <v>0</v>
      </c>
      <c r="M13" s="29">
        <v>0</v>
      </c>
      <c r="N13" s="22">
        <v>0.9</v>
      </c>
      <c r="O13" s="30">
        <v>0.85</v>
      </c>
      <c r="P13" s="24">
        <f t="shared" si="0"/>
        <v>0.4375</v>
      </c>
      <c r="Q13" s="99"/>
    </row>
    <row r="14" spans="1:19" ht="81" hidden="1">
      <c r="A14" s="97"/>
      <c r="B14" s="98"/>
      <c r="C14" s="78" t="s">
        <v>67</v>
      </c>
      <c r="D14" s="18" t="s">
        <v>68</v>
      </c>
      <c r="E14" s="19" t="s">
        <v>69</v>
      </c>
      <c r="F14" s="18" t="s">
        <v>39</v>
      </c>
      <c r="G14" s="20" t="s">
        <v>70</v>
      </c>
      <c r="H14" s="21">
        <v>0.8</v>
      </c>
      <c r="I14" s="18" t="s">
        <v>71</v>
      </c>
      <c r="J14" s="19" t="s">
        <v>72</v>
      </c>
      <c r="K14" s="19" t="s">
        <v>73</v>
      </c>
      <c r="L14" s="95">
        <v>1</v>
      </c>
      <c r="M14" s="95"/>
      <c r="N14" s="95"/>
      <c r="O14" s="95"/>
      <c r="P14" s="24">
        <f t="shared" si="0"/>
        <v>1</v>
      </c>
      <c r="Q14" s="99"/>
    </row>
    <row r="15" spans="1:19" ht="151.5" hidden="1" customHeight="1">
      <c r="A15" s="97"/>
      <c r="B15" s="98"/>
      <c r="C15" s="78" t="s">
        <v>74</v>
      </c>
      <c r="D15" s="18" t="s">
        <v>75</v>
      </c>
      <c r="E15" s="19" t="s">
        <v>76</v>
      </c>
      <c r="F15" s="18" t="s">
        <v>46</v>
      </c>
      <c r="G15" s="20" t="s">
        <v>77</v>
      </c>
      <c r="H15" s="21">
        <v>0.8</v>
      </c>
      <c r="I15" s="18" t="s">
        <v>78</v>
      </c>
      <c r="J15" s="19" t="s">
        <v>79</v>
      </c>
      <c r="K15" s="19" t="s">
        <v>80</v>
      </c>
      <c r="L15" s="22">
        <v>0.9</v>
      </c>
      <c r="M15" s="22">
        <v>1</v>
      </c>
      <c r="N15" s="22">
        <v>1</v>
      </c>
      <c r="O15" s="23">
        <v>1</v>
      </c>
      <c r="P15" s="24">
        <f t="shared" si="0"/>
        <v>0.97499999999999998</v>
      </c>
      <c r="Q15" s="99"/>
    </row>
    <row r="16" spans="1:19" ht="54" hidden="1">
      <c r="A16" s="97"/>
      <c r="B16" s="98"/>
      <c r="C16" s="17" t="s">
        <v>81</v>
      </c>
      <c r="D16" s="18" t="s">
        <v>82</v>
      </c>
      <c r="E16" s="19" t="s">
        <v>83</v>
      </c>
      <c r="F16" s="18" t="s">
        <v>31</v>
      </c>
      <c r="G16" s="20" t="s">
        <v>84</v>
      </c>
      <c r="H16" s="21">
        <v>0.8</v>
      </c>
      <c r="I16" s="18" t="s">
        <v>59</v>
      </c>
      <c r="J16" s="19" t="s">
        <v>85</v>
      </c>
      <c r="K16" s="19" t="s">
        <v>86</v>
      </c>
      <c r="L16" s="22">
        <v>0.85</v>
      </c>
      <c r="M16" s="22">
        <v>0.68</v>
      </c>
      <c r="N16" s="22">
        <v>0.84</v>
      </c>
      <c r="O16" s="23">
        <v>1</v>
      </c>
      <c r="P16" s="24">
        <f t="shared" si="0"/>
        <v>0.84250000000000003</v>
      </c>
      <c r="Q16" s="99"/>
      <c r="S16" s="83"/>
    </row>
    <row r="17" spans="1:21" ht="127.5" hidden="1" customHeight="1">
      <c r="A17" s="97"/>
      <c r="B17" s="98"/>
      <c r="C17" s="75" t="s">
        <v>87</v>
      </c>
      <c r="D17" s="19" t="s">
        <v>88</v>
      </c>
      <c r="E17" s="19" t="s">
        <v>89</v>
      </c>
      <c r="F17" s="18" t="s">
        <v>46</v>
      </c>
      <c r="G17" s="32" t="s">
        <v>90</v>
      </c>
      <c r="H17" s="21">
        <v>1</v>
      </c>
      <c r="I17" s="18" t="s">
        <v>91</v>
      </c>
      <c r="J17" s="19" t="s">
        <v>92</v>
      </c>
      <c r="K17" s="19" t="s">
        <v>93</v>
      </c>
      <c r="L17" s="29" t="s">
        <v>94</v>
      </c>
      <c r="M17" s="22">
        <v>0.4118</v>
      </c>
      <c r="N17" s="22" t="s">
        <v>95</v>
      </c>
      <c r="O17" s="23">
        <v>0.80389999999999995</v>
      </c>
      <c r="P17" s="24">
        <f t="shared" si="0"/>
        <v>0.60785</v>
      </c>
      <c r="Q17" s="99"/>
      <c r="S17" s="83"/>
    </row>
    <row r="18" spans="1:21" ht="119.25" hidden="1" customHeight="1">
      <c r="A18" s="97"/>
      <c r="B18" s="98"/>
      <c r="C18" s="75" t="s">
        <v>87</v>
      </c>
      <c r="D18" s="19" t="s">
        <v>96</v>
      </c>
      <c r="E18" s="19" t="s">
        <v>97</v>
      </c>
      <c r="F18" s="18" t="s">
        <v>39</v>
      </c>
      <c r="G18" s="20" t="s">
        <v>98</v>
      </c>
      <c r="H18" s="21">
        <v>1</v>
      </c>
      <c r="I18" s="18" t="s">
        <v>71</v>
      </c>
      <c r="J18" s="19" t="s">
        <v>99</v>
      </c>
      <c r="K18" s="19" t="s">
        <v>93</v>
      </c>
      <c r="L18" s="95">
        <v>0.8</v>
      </c>
      <c r="M18" s="95"/>
      <c r="N18" s="95"/>
      <c r="O18" s="95"/>
      <c r="P18" s="24">
        <f t="shared" si="0"/>
        <v>0.8</v>
      </c>
      <c r="Q18" s="99"/>
    </row>
    <row r="19" spans="1:21" ht="73.5" hidden="1" customHeight="1">
      <c r="A19" s="97"/>
      <c r="B19" s="98"/>
      <c r="C19" s="75" t="s">
        <v>87</v>
      </c>
      <c r="D19" s="19" t="s">
        <v>100</v>
      </c>
      <c r="E19" s="19" t="s">
        <v>101</v>
      </c>
      <c r="F19" s="18" t="s">
        <v>39</v>
      </c>
      <c r="G19" s="20" t="s">
        <v>102</v>
      </c>
      <c r="H19" s="21">
        <v>0.9</v>
      </c>
      <c r="I19" s="18" t="s">
        <v>91</v>
      </c>
      <c r="J19" s="19" t="s">
        <v>103</v>
      </c>
      <c r="K19" s="19" t="s">
        <v>93</v>
      </c>
      <c r="L19" s="22">
        <v>1</v>
      </c>
      <c r="M19" s="29">
        <v>0.97619999999999996</v>
      </c>
      <c r="N19" s="29">
        <v>0.90910000000000002</v>
      </c>
      <c r="O19" s="30">
        <v>0.98960000000000004</v>
      </c>
      <c r="P19" s="24">
        <f t="shared" si="0"/>
        <v>0.96872500000000006</v>
      </c>
      <c r="Q19" s="99"/>
    </row>
    <row r="20" spans="1:21" ht="54" hidden="1">
      <c r="A20" s="97"/>
      <c r="B20" s="98"/>
      <c r="C20" s="75" t="s">
        <v>87</v>
      </c>
      <c r="D20" s="19" t="s">
        <v>104</v>
      </c>
      <c r="E20" s="19" t="s">
        <v>105</v>
      </c>
      <c r="F20" s="18" t="s">
        <v>39</v>
      </c>
      <c r="G20" s="20" t="s">
        <v>106</v>
      </c>
      <c r="H20" s="21">
        <v>0.9</v>
      </c>
      <c r="I20" s="18" t="s">
        <v>91</v>
      </c>
      <c r="J20" s="19" t="s">
        <v>107</v>
      </c>
      <c r="K20" s="19" t="s">
        <v>93</v>
      </c>
      <c r="L20" s="29" t="s">
        <v>108</v>
      </c>
      <c r="M20" s="29">
        <v>0.93089999999999995</v>
      </c>
      <c r="N20" s="29">
        <v>0.92110000000000003</v>
      </c>
      <c r="O20" s="23">
        <v>0.90359999999999996</v>
      </c>
      <c r="P20" s="24">
        <f t="shared" si="0"/>
        <v>0.91853333333333331</v>
      </c>
      <c r="Q20" s="99"/>
    </row>
    <row r="21" spans="1:21" ht="77.25" hidden="1" customHeight="1">
      <c r="A21" s="97"/>
      <c r="B21" s="98"/>
      <c r="C21" s="75" t="s">
        <v>87</v>
      </c>
      <c r="D21" s="19" t="s">
        <v>109</v>
      </c>
      <c r="E21" s="19" t="s">
        <v>110</v>
      </c>
      <c r="F21" s="18" t="s">
        <v>39</v>
      </c>
      <c r="G21" s="20" t="s">
        <v>111</v>
      </c>
      <c r="H21" s="21">
        <v>0.9</v>
      </c>
      <c r="I21" s="18" t="s">
        <v>71</v>
      </c>
      <c r="J21" s="19" t="s">
        <v>112</v>
      </c>
      <c r="K21" s="19" t="s">
        <v>93</v>
      </c>
      <c r="L21" s="22">
        <v>0</v>
      </c>
      <c r="M21" s="22">
        <v>0</v>
      </c>
      <c r="N21" s="22">
        <v>0</v>
      </c>
      <c r="O21" s="23">
        <v>0.9</v>
      </c>
      <c r="P21" s="24">
        <f t="shared" si="0"/>
        <v>0.22500000000000001</v>
      </c>
      <c r="Q21" s="99"/>
    </row>
    <row r="22" spans="1:21" ht="81" hidden="1">
      <c r="A22" s="97"/>
      <c r="B22" s="98"/>
      <c r="C22" s="75" t="s">
        <v>113</v>
      </c>
      <c r="D22" s="19" t="s">
        <v>114</v>
      </c>
      <c r="E22" s="19" t="s">
        <v>115</v>
      </c>
      <c r="F22" s="18" t="s">
        <v>46</v>
      </c>
      <c r="G22" s="20" t="s">
        <v>116</v>
      </c>
      <c r="H22" s="21">
        <v>1</v>
      </c>
      <c r="I22" s="18" t="s">
        <v>33</v>
      </c>
      <c r="J22" s="19" t="s">
        <v>117</v>
      </c>
      <c r="K22" s="19" t="s">
        <v>118</v>
      </c>
      <c r="L22" s="95">
        <v>1</v>
      </c>
      <c r="M22" s="95"/>
      <c r="N22" s="96">
        <v>1</v>
      </c>
      <c r="O22" s="96"/>
      <c r="P22" s="24">
        <f t="shared" si="0"/>
        <v>1</v>
      </c>
      <c r="Q22" s="99"/>
    </row>
    <row r="23" spans="1:21" ht="54" hidden="1">
      <c r="A23" s="97"/>
      <c r="B23" s="98"/>
      <c r="C23" s="76" t="s">
        <v>113</v>
      </c>
      <c r="D23" s="33" t="s">
        <v>119</v>
      </c>
      <c r="E23" s="33" t="s">
        <v>120</v>
      </c>
      <c r="F23" s="34" t="s">
        <v>31</v>
      </c>
      <c r="G23" s="35" t="s">
        <v>121</v>
      </c>
      <c r="H23" s="36">
        <v>1</v>
      </c>
      <c r="I23" s="34" t="s">
        <v>33</v>
      </c>
      <c r="J23" s="33" t="s">
        <v>122</v>
      </c>
      <c r="K23" s="33" t="s">
        <v>118</v>
      </c>
      <c r="L23" s="100">
        <v>1</v>
      </c>
      <c r="M23" s="100"/>
      <c r="N23" s="101">
        <v>1</v>
      </c>
      <c r="O23" s="101"/>
      <c r="P23" s="37">
        <f t="shared" si="0"/>
        <v>1</v>
      </c>
      <c r="Q23" s="99"/>
    </row>
    <row r="24" spans="1:21" ht="111" hidden="1" customHeight="1">
      <c r="A24" s="97"/>
      <c r="B24" s="98"/>
      <c r="C24" s="82" t="s">
        <v>123</v>
      </c>
      <c r="D24" s="38" t="s">
        <v>124</v>
      </c>
      <c r="E24" s="38" t="s">
        <v>125</v>
      </c>
      <c r="F24" s="39" t="s">
        <v>31</v>
      </c>
      <c r="G24" s="40" t="s">
        <v>126</v>
      </c>
      <c r="H24" s="41">
        <v>1</v>
      </c>
      <c r="I24" s="12" t="s">
        <v>59</v>
      </c>
      <c r="J24" s="38" t="s">
        <v>127</v>
      </c>
      <c r="K24" s="38" t="s">
        <v>128</v>
      </c>
      <c r="L24" s="42" t="s">
        <v>129</v>
      </c>
      <c r="M24" s="42" t="s">
        <v>130</v>
      </c>
      <c r="N24" s="42">
        <v>0.78</v>
      </c>
      <c r="O24" s="43">
        <v>1</v>
      </c>
      <c r="P24" s="43">
        <v>1</v>
      </c>
      <c r="Q24" s="99"/>
    </row>
    <row r="25" spans="1:21" ht="119.25" customHeight="1">
      <c r="A25" s="97">
        <v>3</v>
      </c>
      <c r="B25" s="98" t="s">
        <v>131</v>
      </c>
      <c r="C25" s="80" t="s">
        <v>28</v>
      </c>
      <c r="D25" s="12" t="s">
        <v>29</v>
      </c>
      <c r="E25" s="10" t="s">
        <v>30</v>
      </c>
      <c r="F25" s="12" t="s">
        <v>31</v>
      </c>
      <c r="G25" s="13" t="s">
        <v>32</v>
      </c>
      <c r="H25" s="14">
        <v>0.8</v>
      </c>
      <c r="I25" s="12" t="s">
        <v>33</v>
      </c>
      <c r="J25" s="10" t="s">
        <v>34</v>
      </c>
      <c r="K25" s="10" t="s">
        <v>35</v>
      </c>
      <c r="L25" s="93">
        <v>0</v>
      </c>
      <c r="M25" s="93"/>
      <c r="N25" s="93">
        <v>1</v>
      </c>
      <c r="O25" s="93"/>
      <c r="P25" s="16">
        <f t="shared" si="0"/>
        <v>0.5</v>
      </c>
      <c r="Q25" s="99">
        <f>AVERAGE(P25:P33)</f>
        <v>0.66666666666666652</v>
      </c>
    </row>
    <row r="26" spans="1:21" ht="109.5" customHeight="1">
      <c r="A26" s="97"/>
      <c r="B26" s="98"/>
      <c r="C26" s="80" t="s">
        <v>28</v>
      </c>
      <c r="D26" s="12" t="s">
        <v>56</v>
      </c>
      <c r="E26" s="10" t="s">
        <v>57</v>
      </c>
      <c r="F26" s="12" t="s">
        <v>46</v>
      </c>
      <c r="G26" s="13" t="s">
        <v>58</v>
      </c>
      <c r="H26" s="14">
        <v>0.9</v>
      </c>
      <c r="I26" s="12" t="s">
        <v>59</v>
      </c>
      <c r="J26" s="10" t="s">
        <v>60</v>
      </c>
      <c r="K26" s="10" t="s">
        <v>61</v>
      </c>
      <c r="L26" s="15">
        <v>0.95</v>
      </c>
      <c r="M26" s="15">
        <v>0</v>
      </c>
      <c r="N26" s="15">
        <v>0.95</v>
      </c>
      <c r="O26" s="27">
        <v>0.95</v>
      </c>
      <c r="P26" s="16">
        <f t="shared" si="0"/>
        <v>0.71249999999999991</v>
      </c>
      <c r="Q26" s="99"/>
    </row>
    <row r="27" spans="1:21" ht="54">
      <c r="A27" s="97"/>
      <c r="B27" s="98"/>
      <c r="C27" s="78" t="s">
        <v>28</v>
      </c>
      <c r="D27" s="18" t="s">
        <v>62</v>
      </c>
      <c r="E27" s="19" t="s">
        <v>63</v>
      </c>
      <c r="F27" s="18" t="s">
        <v>46</v>
      </c>
      <c r="G27" s="20" t="s">
        <v>64</v>
      </c>
      <c r="H27" s="21">
        <v>0.8</v>
      </c>
      <c r="I27" s="18" t="s">
        <v>59</v>
      </c>
      <c r="J27" s="19" t="s">
        <v>65</v>
      </c>
      <c r="K27" s="19" t="s">
        <v>66</v>
      </c>
      <c r="L27" s="22">
        <v>0</v>
      </c>
      <c r="M27" s="29">
        <v>0</v>
      </c>
      <c r="N27" s="22">
        <v>0.9</v>
      </c>
      <c r="O27" s="30">
        <v>0.85</v>
      </c>
      <c r="P27" s="24">
        <f t="shared" si="0"/>
        <v>0.4375</v>
      </c>
      <c r="Q27" s="99"/>
    </row>
    <row r="28" spans="1:21" ht="40.5" hidden="1">
      <c r="A28" s="97"/>
      <c r="B28" s="98"/>
      <c r="C28" s="78" t="s">
        <v>36</v>
      </c>
      <c r="D28" s="18" t="s">
        <v>37</v>
      </c>
      <c r="E28" s="19" t="s">
        <v>38</v>
      </c>
      <c r="F28" s="18" t="s">
        <v>39</v>
      </c>
      <c r="G28" s="20" t="s">
        <v>40</v>
      </c>
      <c r="H28" s="21">
        <v>0.8</v>
      </c>
      <c r="I28" s="18" t="s">
        <v>33</v>
      </c>
      <c r="J28" s="19" t="s">
        <v>41</v>
      </c>
      <c r="K28" s="19" t="s">
        <v>42</v>
      </c>
      <c r="L28" s="95">
        <v>0.9</v>
      </c>
      <c r="M28" s="95"/>
      <c r="N28" s="96">
        <v>0.88</v>
      </c>
      <c r="O28" s="96"/>
      <c r="P28" s="24">
        <f t="shared" si="0"/>
        <v>0.89</v>
      </c>
      <c r="Q28" s="99"/>
      <c r="R28" s="83"/>
    </row>
    <row r="29" spans="1:21" ht="81" hidden="1">
      <c r="A29" s="97"/>
      <c r="B29" s="98"/>
      <c r="C29" s="78" t="s">
        <v>132</v>
      </c>
      <c r="D29" s="18" t="s">
        <v>62</v>
      </c>
      <c r="E29" s="44" t="s">
        <v>133</v>
      </c>
      <c r="F29" s="45" t="s">
        <v>46</v>
      </c>
      <c r="G29" s="32" t="s">
        <v>134</v>
      </c>
      <c r="H29" s="21">
        <v>0.9</v>
      </c>
      <c r="I29" s="18" t="s">
        <v>135</v>
      </c>
      <c r="J29" s="19" t="s">
        <v>136</v>
      </c>
      <c r="K29" s="19" t="s">
        <v>137</v>
      </c>
      <c r="L29" s="95">
        <v>0</v>
      </c>
      <c r="M29" s="95"/>
      <c r="N29" s="95">
        <v>0.86</v>
      </c>
      <c r="O29" s="95"/>
      <c r="P29" s="24">
        <f t="shared" si="0"/>
        <v>0.43</v>
      </c>
      <c r="Q29" s="99"/>
      <c r="U29" s="83"/>
    </row>
    <row r="30" spans="1:21" ht="81" hidden="1">
      <c r="A30" s="97"/>
      <c r="B30" s="98"/>
      <c r="C30" s="78" t="s">
        <v>132</v>
      </c>
      <c r="D30" s="18" t="s">
        <v>138</v>
      </c>
      <c r="E30" s="44" t="s">
        <v>139</v>
      </c>
      <c r="F30" s="45" t="s">
        <v>46</v>
      </c>
      <c r="G30" s="32" t="s">
        <v>140</v>
      </c>
      <c r="H30" s="21">
        <v>0.9</v>
      </c>
      <c r="I30" s="18" t="s">
        <v>33</v>
      </c>
      <c r="J30" s="19" t="s">
        <v>136</v>
      </c>
      <c r="K30" s="19" t="s">
        <v>137</v>
      </c>
      <c r="L30" s="95">
        <v>0</v>
      </c>
      <c r="M30" s="95"/>
      <c r="N30" s="95">
        <v>0.83</v>
      </c>
      <c r="O30" s="95"/>
      <c r="P30" s="24">
        <f t="shared" si="0"/>
        <v>0.41499999999999998</v>
      </c>
      <c r="Q30" s="99"/>
    </row>
    <row r="31" spans="1:21" ht="110.25" hidden="1" customHeight="1">
      <c r="A31" s="97"/>
      <c r="B31" s="98"/>
      <c r="C31" s="78" t="s">
        <v>141</v>
      </c>
      <c r="D31" s="18" t="s">
        <v>142</v>
      </c>
      <c r="E31" s="19" t="s">
        <v>143</v>
      </c>
      <c r="F31" s="18" t="s">
        <v>46</v>
      </c>
      <c r="G31" s="46" t="s">
        <v>144</v>
      </c>
      <c r="H31" s="21">
        <v>0.9</v>
      </c>
      <c r="I31" s="18" t="s">
        <v>59</v>
      </c>
      <c r="J31" s="19" t="s">
        <v>145</v>
      </c>
      <c r="K31" s="19" t="s">
        <v>146</v>
      </c>
      <c r="L31" s="22">
        <v>1</v>
      </c>
      <c r="M31" s="22">
        <v>1</v>
      </c>
      <c r="N31" s="22">
        <v>1</v>
      </c>
      <c r="O31" s="23">
        <v>1</v>
      </c>
      <c r="P31" s="24">
        <f t="shared" si="0"/>
        <v>1</v>
      </c>
      <c r="Q31" s="99"/>
    </row>
    <row r="32" spans="1:21" ht="144" hidden="1" customHeight="1">
      <c r="A32" s="97"/>
      <c r="B32" s="98"/>
      <c r="C32" s="78" t="s">
        <v>141</v>
      </c>
      <c r="D32" s="47" t="s">
        <v>147</v>
      </c>
      <c r="E32" s="47" t="s">
        <v>148</v>
      </c>
      <c r="F32" s="47" t="s">
        <v>46</v>
      </c>
      <c r="G32" s="48" t="s">
        <v>149</v>
      </c>
      <c r="H32" s="49">
        <v>0.8</v>
      </c>
      <c r="I32" s="18" t="s">
        <v>59</v>
      </c>
      <c r="J32" s="47" t="s">
        <v>150</v>
      </c>
      <c r="K32" s="47" t="s">
        <v>146</v>
      </c>
      <c r="L32" s="96">
        <v>0.96</v>
      </c>
      <c r="M32" s="102"/>
      <c r="N32" s="96">
        <v>0.83</v>
      </c>
      <c r="O32" s="102"/>
      <c r="P32" s="50">
        <f>AVERAGE(L32:O32)</f>
        <v>0.89500000000000002</v>
      </c>
      <c r="Q32" s="99"/>
      <c r="R32" s="83"/>
    </row>
    <row r="33" spans="1:20" ht="151.5" hidden="1" customHeight="1">
      <c r="A33" s="97"/>
      <c r="B33" s="98"/>
      <c r="C33" s="78" t="s">
        <v>141</v>
      </c>
      <c r="D33" s="19" t="s">
        <v>151</v>
      </c>
      <c r="E33" s="19" t="s">
        <v>152</v>
      </c>
      <c r="F33" s="19" t="s">
        <v>46</v>
      </c>
      <c r="G33" s="46" t="s">
        <v>153</v>
      </c>
      <c r="H33" s="21">
        <v>0.8</v>
      </c>
      <c r="I33" s="18" t="s">
        <v>59</v>
      </c>
      <c r="J33" s="19" t="s">
        <v>150</v>
      </c>
      <c r="K33" s="19" t="s">
        <v>146</v>
      </c>
      <c r="L33" s="96">
        <v>0.63</v>
      </c>
      <c r="M33" s="102"/>
      <c r="N33" s="96">
        <v>0.81</v>
      </c>
      <c r="O33" s="102"/>
      <c r="P33" s="37">
        <f t="shared" ref="P33:P47" si="1">AVERAGE(L33:O33)</f>
        <v>0.72</v>
      </c>
      <c r="Q33" s="99"/>
    </row>
    <row r="34" spans="1:20" ht="106.5" hidden="1" customHeight="1">
      <c r="A34" s="97">
        <v>4</v>
      </c>
      <c r="B34" s="98" t="s">
        <v>154</v>
      </c>
      <c r="C34" s="51" t="s">
        <v>36</v>
      </c>
      <c r="D34" s="19" t="s">
        <v>155</v>
      </c>
      <c r="E34" s="52" t="s">
        <v>156</v>
      </c>
      <c r="F34" s="18" t="s">
        <v>46</v>
      </c>
      <c r="G34" s="20" t="s">
        <v>157</v>
      </c>
      <c r="H34" s="21">
        <v>0.8</v>
      </c>
      <c r="I34" s="18" t="s">
        <v>33</v>
      </c>
      <c r="J34" s="19" t="s">
        <v>158</v>
      </c>
      <c r="K34" s="19" t="s">
        <v>42</v>
      </c>
      <c r="L34" s="95">
        <v>0.79</v>
      </c>
      <c r="M34" s="95"/>
      <c r="N34" s="103">
        <v>0.81</v>
      </c>
      <c r="O34" s="103"/>
      <c r="P34" s="37">
        <f t="shared" si="1"/>
        <v>0.8</v>
      </c>
      <c r="Q34" s="99">
        <f>AVERAGE(P34:P35)</f>
        <v>0.65</v>
      </c>
    </row>
    <row r="35" spans="1:20" ht="165.75" customHeight="1">
      <c r="A35" s="97"/>
      <c r="B35" s="98"/>
      <c r="C35" s="80" t="s">
        <v>28</v>
      </c>
      <c r="D35" s="53" t="s">
        <v>29</v>
      </c>
      <c r="E35" s="54" t="s">
        <v>30</v>
      </c>
      <c r="F35" s="53" t="s">
        <v>31</v>
      </c>
      <c r="G35" s="55" t="s">
        <v>32</v>
      </c>
      <c r="H35" s="56">
        <v>0.8</v>
      </c>
      <c r="I35" s="53" t="s">
        <v>33</v>
      </c>
      <c r="J35" s="54" t="s">
        <v>34</v>
      </c>
      <c r="K35" s="54" t="s">
        <v>35</v>
      </c>
      <c r="L35" s="104">
        <v>0</v>
      </c>
      <c r="M35" s="104"/>
      <c r="N35" s="93">
        <v>1</v>
      </c>
      <c r="O35" s="93"/>
      <c r="P35" s="16">
        <f t="shared" si="1"/>
        <v>0.5</v>
      </c>
      <c r="Q35" s="99"/>
    </row>
    <row r="36" spans="1:20" ht="131.25" hidden="1" customHeight="1">
      <c r="A36" s="25">
        <v>5</v>
      </c>
      <c r="B36" s="26" t="s">
        <v>159</v>
      </c>
      <c r="C36" s="77" t="s">
        <v>36</v>
      </c>
      <c r="D36" s="57" t="s">
        <v>160</v>
      </c>
      <c r="E36" s="26" t="s">
        <v>161</v>
      </c>
      <c r="F36" s="57" t="s">
        <v>46</v>
      </c>
      <c r="G36" s="20" t="s">
        <v>162</v>
      </c>
      <c r="H36" s="58">
        <v>1</v>
      </c>
      <c r="I36" s="18" t="s">
        <v>33</v>
      </c>
      <c r="J36" s="19" t="s">
        <v>163</v>
      </c>
      <c r="K36" s="26" t="s">
        <v>42</v>
      </c>
      <c r="L36" s="95">
        <v>0.43</v>
      </c>
      <c r="M36" s="95"/>
      <c r="N36" s="96">
        <v>0.61</v>
      </c>
      <c r="O36" s="96"/>
      <c r="P36" s="59">
        <v>1</v>
      </c>
      <c r="Q36" s="28">
        <f>AVERAGE(P36)</f>
        <v>1</v>
      </c>
    </row>
    <row r="37" spans="1:20" ht="72.75" hidden="1" customHeight="1">
      <c r="A37" s="60">
        <v>6</v>
      </c>
      <c r="B37" s="61" t="s">
        <v>164</v>
      </c>
      <c r="C37" s="81" t="s">
        <v>165</v>
      </c>
      <c r="D37" s="62" t="s">
        <v>166</v>
      </c>
      <c r="E37" s="63" t="s">
        <v>167</v>
      </c>
      <c r="F37" s="62" t="s">
        <v>46</v>
      </c>
      <c r="G37" s="64" t="s">
        <v>168</v>
      </c>
      <c r="H37" s="65">
        <v>0.8</v>
      </c>
      <c r="I37" s="57" t="s">
        <v>59</v>
      </c>
      <c r="J37" s="63" t="s">
        <v>169</v>
      </c>
      <c r="K37" s="63" t="s">
        <v>170</v>
      </c>
      <c r="L37" s="22">
        <v>0.5</v>
      </c>
      <c r="M37" s="66">
        <v>0.31269999999999998</v>
      </c>
      <c r="N37" s="66">
        <v>0.9</v>
      </c>
      <c r="O37" s="67">
        <v>0.88590000000000002</v>
      </c>
      <c r="P37" s="68">
        <f>AVERAGE(L37:O37)</f>
        <v>0.64964999999999995</v>
      </c>
      <c r="Q37" s="69">
        <f>AVERAGE(P37)</f>
        <v>0.64964999999999995</v>
      </c>
      <c r="S37" s="83"/>
    </row>
    <row r="38" spans="1:20" ht="107.25" customHeight="1">
      <c r="A38" s="105">
        <v>7</v>
      </c>
      <c r="B38" s="106" t="s">
        <v>171</v>
      </c>
      <c r="C38" s="78" t="s">
        <v>28</v>
      </c>
      <c r="D38" s="18" t="s">
        <v>62</v>
      </c>
      <c r="E38" s="19" t="s">
        <v>63</v>
      </c>
      <c r="F38" s="18" t="s">
        <v>46</v>
      </c>
      <c r="G38" s="20" t="s">
        <v>64</v>
      </c>
      <c r="H38" s="21">
        <v>0.8</v>
      </c>
      <c r="I38" s="18" t="s">
        <v>59</v>
      </c>
      <c r="J38" s="19" t="s">
        <v>65</v>
      </c>
      <c r="K38" s="19" t="s">
        <v>66</v>
      </c>
      <c r="L38" s="22">
        <v>0</v>
      </c>
      <c r="M38" s="29">
        <v>0</v>
      </c>
      <c r="N38" s="22">
        <v>0.9</v>
      </c>
      <c r="O38" s="30">
        <v>0.85</v>
      </c>
      <c r="P38" s="24">
        <f t="shared" si="1"/>
        <v>0.4375</v>
      </c>
      <c r="Q38" s="107">
        <f>AVERAGE(P38:P41)</f>
        <v>0.63812499999999994</v>
      </c>
    </row>
    <row r="39" spans="1:20" ht="81" hidden="1">
      <c r="A39" s="105"/>
      <c r="B39" s="106"/>
      <c r="C39" s="31" t="s">
        <v>172</v>
      </c>
      <c r="D39" s="79" t="s">
        <v>173</v>
      </c>
      <c r="E39" s="19" t="s">
        <v>174</v>
      </c>
      <c r="F39" s="18" t="s">
        <v>31</v>
      </c>
      <c r="G39" s="20" t="s">
        <v>175</v>
      </c>
      <c r="H39" s="21">
        <v>0.8</v>
      </c>
      <c r="I39" s="18" t="s">
        <v>59</v>
      </c>
      <c r="J39" s="19" t="s">
        <v>176</v>
      </c>
      <c r="K39" s="19" t="s">
        <v>177</v>
      </c>
      <c r="L39" s="22">
        <v>0.7</v>
      </c>
      <c r="M39" s="22">
        <v>0.87</v>
      </c>
      <c r="N39" s="22">
        <v>0.9</v>
      </c>
      <c r="O39" s="23">
        <v>0.94</v>
      </c>
      <c r="P39" s="24">
        <f t="shared" si="1"/>
        <v>0.85249999999999992</v>
      </c>
      <c r="Q39" s="107"/>
      <c r="S39" s="83"/>
    </row>
    <row r="40" spans="1:20" ht="40.5" hidden="1">
      <c r="A40" s="105"/>
      <c r="B40" s="106"/>
      <c r="C40" s="31" t="s">
        <v>172</v>
      </c>
      <c r="D40" s="79" t="s">
        <v>178</v>
      </c>
      <c r="E40" s="19" t="s">
        <v>179</v>
      </c>
      <c r="F40" s="18" t="s">
        <v>39</v>
      </c>
      <c r="G40" s="70" t="s">
        <v>180</v>
      </c>
      <c r="H40" s="21">
        <v>0.8</v>
      </c>
      <c r="I40" s="18" t="s">
        <v>59</v>
      </c>
      <c r="J40" s="19" t="s">
        <v>181</v>
      </c>
      <c r="K40" s="19" t="s">
        <v>177</v>
      </c>
      <c r="L40" s="22">
        <v>0.68</v>
      </c>
      <c r="M40" s="22">
        <v>0.76</v>
      </c>
      <c r="N40" s="22">
        <v>0.91</v>
      </c>
      <c r="O40" s="23">
        <v>0.94</v>
      </c>
      <c r="P40" s="24">
        <f t="shared" si="1"/>
        <v>0.82250000000000001</v>
      </c>
      <c r="Q40" s="107"/>
    </row>
    <row r="41" spans="1:20" ht="40.5" hidden="1">
      <c r="A41" s="105"/>
      <c r="B41" s="106"/>
      <c r="C41" s="71" t="s">
        <v>81</v>
      </c>
      <c r="D41" s="34" t="s">
        <v>182</v>
      </c>
      <c r="E41" s="33" t="s">
        <v>183</v>
      </c>
      <c r="F41" s="34" t="s">
        <v>39</v>
      </c>
      <c r="G41" s="35" t="s">
        <v>184</v>
      </c>
      <c r="H41" s="36">
        <v>1</v>
      </c>
      <c r="I41" s="34" t="s">
        <v>185</v>
      </c>
      <c r="J41" s="34" t="s">
        <v>186</v>
      </c>
      <c r="K41" s="33" t="s">
        <v>86</v>
      </c>
      <c r="L41" s="100">
        <v>0</v>
      </c>
      <c r="M41" s="100"/>
      <c r="N41" s="100">
        <v>0.88</v>
      </c>
      <c r="O41" s="100"/>
      <c r="P41" s="37">
        <f t="shared" si="1"/>
        <v>0.44</v>
      </c>
      <c r="Q41" s="107"/>
    </row>
    <row r="42" spans="1:20" ht="119.25" hidden="1" customHeight="1">
      <c r="A42" s="91">
        <v>8</v>
      </c>
      <c r="B42" s="110" t="s">
        <v>187</v>
      </c>
      <c r="C42" s="11" t="s">
        <v>188</v>
      </c>
      <c r="D42" s="10" t="s">
        <v>189</v>
      </c>
      <c r="E42" s="10" t="s">
        <v>190</v>
      </c>
      <c r="F42" s="12" t="s">
        <v>31</v>
      </c>
      <c r="G42" s="13" t="s">
        <v>191</v>
      </c>
      <c r="H42" s="14">
        <v>0.8</v>
      </c>
      <c r="I42" s="12" t="s">
        <v>192</v>
      </c>
      <c r="J42" s="10" t="s">
        <v>193</v>
      </c>
      <c r="K42" s="10" t="s">
        <v>194</v>
      </c>
      <c r="L42" s="93">
        <v>0.17</v>
      </c>
      <c r="M42" s="93"/>
      <c r="N42" s="93">
        <v>0.68</v>
      </c>
      <c r="O42" s="93"/>
      <c r="P42" s="16">
        <f>AVERAGE(L42:O42)</f>
        <v>0.42500000000000004</v>
      </c>
      <c r="Q42" s="108">
        <f>AVERAGE(P42:P46)</f>
        <v>0.57499999999999996</v>
      </c>
      <c r="T42" s="83"/>
    </row>
    <row r="43" spans="1:20" ht="291" hidden="1" customHeight="1">
      <c r="A43" s="91"/>
      <c r="B43" s="110"/>
      <c r="C43" s="17" t="s">
        <v>188</v>
      </c>
      <c r="D43" s="19" t="s">
        <v>195</v>
      </c>
      <c r="E43" s="19" t="s">
        <v>196</v>
      </c>
      <c r="F43" s="18" t="s">
        <v>46</v>
      </c>
      <c r="G43" s="20" t="s">
        <v>197</v>
      </c>
      <c r="H43" s="21">
        <v>0.8</v>
      </c>
      <c r="I43" s="18" t="s">
        <v>198</v>
      </c>
      <c r="J43" s="19" t="s">
        <v>199</v>
      </c>
      <c r="K43" s="19" t="s">
        <v>194</v>
      </c>
      <c r="L43" s="95">
        <v>0.8</v>
      </c>
      <c r="M43" s="95"/>
      <c r="N43" s="95"/>
      <c r="O43" s="95"/>
      <c r="P43" s="24">
        <f t="shared" si="1"/>
        <v>0.8</v>
      </c>
      <c r="Q43" s="108"/>
    </row>
    <row r="44" spans="1:20" ht="168" customHeight="1">
      <c r="A44" s="91"/>
      <c r="B44" s="110"/>
      <c r="C44" s="80" t="s">
        <v>28</v>
      </c>
      <c r="D44" s="12" t="s">
        <v>29</v>
      </c>
      <c r="E44" s="10" t="s">
        <v>30</v>
      </c>
      <c r="F44" s="12" t="s">
        <v>31</v>
      </c>
      <c r="G44" s="13" t="s">
        <v>32</v>
      </c>
      <c r="H44" s="14">
        <v>0.8</v>
      </c>
      <c r="I44" s="12" t="s">
        <v>33</v>
      </c>
      <c r="J44" s="10" t="s">
        <v>34</v>
      </c>
      <c r="K44" s="10" t="s">
        <v>35</v>
      </c>
      <c r="L44" s="93">
        <v>0</v>
      </c>
      <c r="M44" s="93"/>
      <c r="N44" s="93">
        <v>1</v>
      </c>
      <c r="O44" s="93"/>
      <c r="P44" s="24">
        <f>AVERAGE(L44:O44)</f>
        <v>0.5</v>
      </c>
      <c r="Q44" s="108"/>
    </row>
    <row r="45" spans="1:20" ht="54">
      <c r="A45" s="91"/>
      <c r="B45" s="110"/>
      <c r="C45" s="80" t="s">
        <v>28</v>
      </c>
      <c r="D45" s="12" t="s">
        <v>56</v>
      </c>
      <c r="E45" s="10" t="s">
        <v>57</v>
      </c>
      <c r="F45" s="12" t="s">
        <v>46</v>
      </c>
      <c r="G45" s="13" t="s">
        <v>58</v>
      </c>
      <c r="H45" s="14">
        <v>0.9</v>
      </c>
      <c r="I45" s="12" t="s">
        <v>59</v>
      </c>
      <c r="J45" s="10" t="s">
        <v>60</v>
      </c>
      <c r="K45" s="10" t="s">
        <v>61</v>
      </c>
      <c r="L45" s="15">
        <v>0.95</v>
      </c>
      <c r="M45" s="15">
        <v>0</v>
      </c>
      <c r="N45" s="15">
        <v>0.95</v>
      </c>
      <c r="O45" s="27">
        <v>0.95</v>
      </c>
      <c r="P45" s="24">
        <f t="shared" si="1"/>
        <v>0.71249999999999991</v>
      </c>
      <c r="Q45" s="108"/>
    </row>
    <row r="46" spans="1:20" ht="54">
      <c r="A46" s="91"/>
      <c r="B46" s="110"/>
      <c r="C46" s="78" t="s">
        <v>28</v>
      </c>
      <c r="D46" s="18" t="s">
        <v>62</v>
      </c>
      <c r="E46" s="19" t="s">
        <v>63</v>
      </c>
      <c r="F46" s="18" t="s">
        <v>46</v>
      </c>
      <c r="G46" s="20" t="s">
        <v>64</v>
      </c>
      <c r="H46" s="21">
        <v>0.8</v>
      </c>
      <c r="I46" s="18" t="s">
        <v>59</v>
      </c>
      <c r="J46" s="19" t="s">
        <v>65</v>
      </c>
      <c r="K46" s="19" t="s">
        <v>66</v>
      </c>
      <c r="L46" s="22">
        <v>0</v>
      </c>
      <c r="M46" s="29">
        <v>0</v>
      </c>
      <c r="N46" s="22">
        <v>0.9</v>
      </c>
      <c r="O46" s="30">
        <v>0.85</v>
      </c>
      <c r="P46" s="50">
        <f t="shared" si="1"/>
        <v>0.4375</v>
      </c>
      <c r="Q46" s="108"/>
    </row>
    <row r="47" spans="1:20" ht="71.25" hidden="1" customHeight="1">
      <c r="A47" s="18">
        <v>9</v>
      </c>
      <c r="B47" s="19" t="s">
        <v>200</v>
      </c>
      <c r="C47" s="79" t="s">
        <v>201</v>
      </c>
      <c r="D47" s="18" t="s">
        <v>202</v>
      </c>
      <c r="E47" s="18" t="s">
        <v>203</v>
      </c>
      <c r="F47" s="18" t="s">
        <v>31</v>
      </c>
      <c r="G47" s="18" t="s">
        <v>204</v>
      </c>
      <c r="H47" s="21">
        <v>1</v>
      </c>
      <c r="I47" s="72" t="s">
        <v>204</v>
      </c>
      <c r="J47" s="19" t="s">
        <v>205</v>
      </c>
      <c r="K47" s="19" t="s">
        <v>206</v>
      </c>
      <c r="L47" s="109">
        <v>0.98350000000000004</v>
      </c>
      <c r="M47" s="109"/>
      <c r="N47" s="109"/>
      <c r="O47" s="109"/>
      <c r="P47" s="24">
        <f t="shared" si="1"/>
        <v>0.98350000000000004</v>
      </c>
      <c r="Q47" s="24">
        <f>AVERAGE(P47)</f>
        <v>0.98350000000000004</v>
      </c>
    </row>
  </sheetData>
  <autoFilter ref="B7:D1048576" xr:uid="{00000000-0009-0000-0000-000000000000}">
    <filterColumn colId="1">
      <filters>
        <filter val="Deporte Asociado y Competitivo"/>
      </filters>
    </filterColumn>
  </autoFilter>
  <mergeCells count="72">
    <mergeCell ref="L47:O47"/>
    <mergeCell ref="A42:A46"/>
    <mergeCell ref="B42:B46"/>
    <mergeCell ref="L42:M42"/>
    <mergeCell ref="N42:O42"/>
    <mergeCell ref="Q42:Q46"/>
    <mergeCell ref="L43:O43"/>
    <mergeCell ref="L44:M44"/>
    <mergeCell ref="N44:O44"/>
    <mergeCell ref="L36:M36"/>
    <mergeCell ref="N36:O36"/>
    <mergeCell ref="A38:A41"/>
    <mergeCell ref="B38:B41"/>
    <mergeCell ref="Q38:Q41"/>
    <mergeCell ref="L41:M41"/>
    <mergeCell ref="N41:O41"/>
    <mergeCell ref="A34:A35"/>
    <mergeCell ref="B34:B35"/>
    <mergeCell ref="L34:M34"/>
    <mergeCell ref="N34:O34"/>
    <mergeCell ref="Q34:Q35"/>
    <mergeCell ref="L35:M35"/>
    <mergeCell ref="N35:O35"/>
    <mergeCell ref="A25:A33"/>
    <mergeCell ref="B25:B33"/>
    <mergeCell ref="L25:M25"/>
    <mergeCell ref="N25:O25"/>
    <mergeCell ref="Q25:Q33"/>
    <mergeCell ref="L28:M28"/>
    <mergeCell ref="N28:O28"/>
    <mergeCell ref="L29:M29"/>
    <mergeCell ref="N29:O29"/>
    <mergeCell ref="L30:M30"/>
    <mergeCell ref="N30:O30"/>
    <mergeCell ref="L32:M32"/>
    <mergeCell ref="N32:O32"/>
    <mergeCell ref="L33:M33"/>
    <mergeCell ref="N33:O33"/>
    <mergeCell ref="A12:A24"/>
    <mergeCell ref="B12:B24"/>
    <mergeCell ref="Q12:Q24"/>
    <mergeCell ref="L14:O14"/>
    <mergeCell ref="L18:O18"/>
    <mergeCell ref="L22:M22"/>
    <mergeCell ref="N22:O22"/>
    <mergeCell ref="L23:M23"/>
    <mergeCell ref="N23:O23"/>
    <mergeCell ref="A8:A11"/>
    <mergeCell ref="B8:B11"/>
    <mergeCell ref="L8:M8"/>
    <mergeCell ref="N8:O8"/>
    <mergeCell ref="Q8:Q11"/>
    <mergeCell ref="L9:M9"/>
    <mergeCell ref="N9:O9"/>
    <mergeCell ref="L10:M10"/>
    <mergeCell ref="N10:O10"/>
    <mergeCell ref="L11:M11"/>
    <mergeCell ref="N11:O11"/>
    <mergeCell ref="A1:B6"/>
    <mergeCell ref="C1:K2"/>
    <mergeCell ref="P1:Q3"/>
    <mergeCell ref="C3:K3"/>
    <mergeCell ref="C4:K4"/>
    <mergeCell ref="P4:Q6"/>
    <mergeCell ref="C5:D5"/>
    <mergeCell ref="E5:F5"/>
    <mergeCell ref="G5:I5"/>
    <mergeCell ref="J5:K5"/>
    <mergeCell ref="C6:D6"/>
    <mergeCell ref="E6:F6"/>
    <mergeCell ref="G6:I6"/>
    <mergeCell ref="J6:K6"/>
  </mergeCells>
  <pageMargins left="0.7" right="0.7" top="0.75" bottom="0.75" header="0.511811023622047" footer="0.511811023622047"/>
  <pageSetup paperSize="9" orientation="portrait" horizontalDpi="300" verticalDpi="30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Hoja2!$D$3:$D$5</xm:f>
          </x14:formula1>
          <x14:formula2>
            <xm:f>0</xm:f>
          </x14:formula2>
          <xm:sqref>F8:F47</xm:sqref>
        </x14:dataValidation>
        <x14:dataValidation type="list" allowBlank="1" showInputMessage="1" showErrorMessage="1" xr:uid="{00000000-0002-0000-0000-000001000000}">
          <x14:formula1>
            <xm:f>Hoja2!$B$3:$B$21</xm:f>
          </x14:formula1>
          <x14:formula2>
            <xm:f>0</xm:f>
          </x14:formula2>
          <xm:sqref>C8:C47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D21"/>
  <sheetViews>
    <sheetView view="pageBreakPreview" zoomScale="125" zoomScaleNormal="100" zoomScalePageLayoutView="125" workbookViewId="0"/>
  </sheetViews>
  <sheetFormatPr baseColWidth="10" defaultColWidth="11.42578125" defaultRowHeight="13.5"/>
  <cols>
    <col min="1" max="1" width="11.42578125" style="73"/>
    <col min="2" max="2" width="71.140625" style="73" customWidth="1"/>
    <col min="3" max="3" width="11.42578125" style="73"/>
    <col min="4" max="4" width="12.85546875" style="73" customWidth="1"/>
    <col min="5" max="16384" width="11.42578125" style="73"/>
  </cols>
  <sheetData>
    <row r="3" spans="2:4" ht="16.5">
      <c r="B3" s="74" t="s">
        <v>81</v>
      </c>
      <c r="D3" s="73" t="s">
        <v>31</v>
      </c>
    </row>
    <row r="4" spans="2:4" ht="16.5">
      <c r="B4" s="74" t="s">
        <v>207</v>
      </c>
      <c r="D4" s="73" t="s">
        <v>39</v>
      </c>
    </row>
    <row r="5" spans="2:4" ht="16.5">
      <c r="B5" s="74" t="s">
        <v>188</v>
      </c>
      <c r="D5" s="73" t="s">
        <v>46</v>
      </c>
    </row>
    <row r="6" spans="2:4" ht="16.5">
      <c r="B6" s="74" t="s">
        <v>28</v>
      </c>
    </row>
    <row r="7" spans="2:4" ht="16.5">
      <c r="B7" s="74" t="s">
        <v>132</v>
      </c>
    </row>
    <row r="8" spans="2:4" ht="16.5">
      <c r="B8" s="74" t="s">
        <v>36</v>
      </c>
    </row>
    <row r="9" spans="2:4" ht="16.5">
      <c r="B9" s="74" t="s">
        <v>201</v>
      </c>
    </row>
    <row r="10" spans="2:4" ht="16.5">
      <c r="B10" s="74" t="s">
        <v>208</v>
      </c>
    </row>
    <row r="11" spans="2:4" ht="16.5">
      <c r="B11" s="74" t="s">
        <v>165</v>
      </c>
    </row>
    <row r="12" spans="2:4" ht="16.5">
      <c r="B12" s="74" t="s">
        <v>141</v>
      </c>
    </row>
    <row r="13" spans="2:4" ht="16.5">
      <c r="B13" s="74" t="s">
        <v>113</v>
      </c>
    </row>
    <row r="14" spans="2:4" ht="16.5">
      <c r="B14" s="74" t="s">
        <v>87</v>
      </c>
    </row>
    <row r="15" spans="2:4" ht="16.5">
      <c r="B15" s="74" t="s">
        <v>123</v>
      </c>
    </row>
    <row r="16" spans="2:4" ht="16.5">
      <c r="B16" s="74" t="s">
        <v>172</v>
      </c>
    </row>
    <row r="17" spans="2:2" ht="16.5">
      <c r="B17" s="74" t="s">
        <v>67</v>
      </c>
    </row>
    <row r="18" spans="2:2" ht="16.5">
      <c r="B18" s="74" t="s">
        <v>74</v>
      </c>
    </row>
    <row r="19" spans="2:2" ht="16.5">
      <c r="B19" s="74" t="s">
        <v>209</v>
      </c>
    </row>
    <row r="20" spans="2:2" ht="16.5">
      <c r="B20" s="74" t="s">
        <v>210</v>
      </c>
    </row>
    <row r="21" spans="2:2" ht="16.5">
      <c r="B21" s="74" t="s">
        <v>43</v>
      </c>
    </row>
  </sheetData>
  <pageMargins left="0.7" right="0.7" top="0.75" bottom="0.75" header="0.511811023622047" footer="0.511811023622047"/>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2</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DIR-GC-FTO-015</vt:lpstr>
      <vt:lpstr>Hoja2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Valentina González González</cp:lastModifiedBy>
  <cp:revision>2</cp:revision>
  <cp:lastPrinted>2025-01-17T20:30:00Z</cp:lastPrinted>
  <dcterms:created xsi:type="dcterms:W3CDTF">2015-06-05T18:19:34Z</dcterms:created>
  <dcterms:modified xsi:type="dcterms:W3CDTF">2025-02-12T13:36:20Z</dcterms:modified>
  <dc:language>es-ES</dc:language>
</cp:coreProperties>
</file>