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calidad1\Nextcloud\1 GESTIÓN CALIDAD\2025\MATRIZ DE INDICADORES\"/>
    </mc:Choice>
  </mc:AlternateContent>
  <xr:revisionPtr revIDLastSave="0" documentId="8_{9BFDF628-F98A-464B-A7FA-D290AB5E06B9}" xr6:coauthVersionLast="36" xr6:coauthVersionMax="36" xr10:uidLastSave="{00000000-0000-0000-0000-000000000000}"/>
  <bookViews>
    <workbookView xWindow="0" yWindow="0" windowWidth="16380" windowHeight="8190" tabRatio="500" xr2:uid="{00000000-000D-0000-FFFF-FFFF00000000}"/>
  </bookViews>
  <sheets>
    <sheet name="DIR-GC-FTO-015" sheetId="1" r:id="rId1"/>
    <sheet name="Hoja2" sheetId="2" r:id="rId2"/>
  </sheets>
  <externalReferences>
    <externalReference r:id="rId3"/>
  </externalReferences>
  <definedNames>
    <definedName name="_xlnm._FilterDatabase" localSheetId="0" hidden="1">'DIR-GC-FTO-015'!$C$1:$C$1048573</definedName>
  </definedNames>
  <calcPr calcId="191029"/>
  <fileRecoveryPr repairLoad="1"/>
  <extLst>
    <ext xmlns:loext="http://schemas.libreoffice.org/" uri="{7626C862-2A13-11E5-B345-FEFF819CDC9F}">
      <loext:extCalcPr stringRefSyntax="ExcelA1"/>
    </ext>
  </extLst>
</workbook>
</file>

<file path=xl/calcChain.xml><?xml version="1.0" encoding="utf-8"?>
<calcChain xmlns="http://schemas.openxmlformats.org/spreadsheetml/2006/main">
  <c r="P20" i="1" l="1"/>
  <c r="P35" i="1" l="1"/>
  <c r="P15" i="1"/>
  <c r="P8" i="1"/>
  <c r="P13" i="1" l="1"/>
  <c r="P14" i="1"/>
  <c r="P16" i="1"/>
  <c r="P17" i="1"/>
  <c r="P18" i="1"/>
  <c r="P19" i="1"/>
  <c r="P21" i="1"/>
  <c r="P22" i="1"/>
  <c r="P23" i="1"/>
  <c r="P24" i="1"/>
  <c r="P25" i="1"/>
  <c r="P26" i="1"/>
  <c r="P27" i="1"/>
  <c r="P28" i="1"/>
  <c r="P29" i="1"/>
  <c r="P30" i="1"/>
  <c r="P31" i="1"/>
  <c r="P32" i="1"/>
  <c r="P33" i="1"/>
  <c r="P34" i="1"/>
  <c r="P36" i="1"/>
  <c r="P37" i="1"/>
  <c r="P38" i="1"/>
  <c r="P39" i="1"/>
  <c r="P40" i="1"/>
  <c r="P41" i="1"/>
  <c r="P42" i="1"/>
  <c r="P43" i="1"/>
  <c r="P44" i="1"/>
  <c r="P45" i="1"/>
  <c r="P46" i="1"/>
  <c r="P47" i="1"/>
  <c r="P48" i="1"/>
  <c r="P49" i="1"/>
  <c r="P50" i="1"/>
  <c r="P51" i="1"/>
  <c r="P52" i="1"/>
  <c r="P53" i="1"/>
  <c r="P54" i="1"/>
  <c r="P55" i="1"/>
  <c r="Q48" i="1" s="1"/>
  <c r="P11" i="1"/>
  <c r="P12" i="1"/>
  <c r="P10" i="1"/>
  <c r="P9" i="1"/>
  <c r="Q15" i="1" l="1"/>
  <c r="Q8" i="1"/>
  <c r="Q33" i="1"/>
  <c r="Q20" i="1"/>
  <c r="P4" i="1" l="1"/>
</calcChain>
</file>

<file path=xl/sharedStrings.xml><?xml version="1.0" encoding="utf-8"?>
<sst xmlns="http://schemas.openxmlformats.org/spreadsheetml/2006/main" count="440" uniqueCount="182">
  <si>
    <t>SISTEMA DE GESTIÓN DE CALIDAD
INSTITUTO MUNICIPAL DE DEPORTES Y RECREACIÓN DE CAJICÁ</t>
  </si>
  <si>
    <t>PROMEDIO GENERAL VIGENCIA 2025</t>
  </si>
  <si>
    <t>GESTIÓN DE CALIDAD</t>
  </si>
  <si>
    <t>MATRIZ DE INDICADORES</t>
  </si>
  <si>
    <t>CÓDIGO</t>
  </si>
  <si>
    <t>VERSIÓN</t>
  </si>
  <si>
    <t>FECHA</t>
  </si>
  <si>
    <t>PÁGINA</t>
  </si>
  <si>
    <t>DIR-GC-FTO-015</t>
  </si>
  <si>
    <t>1 DE 1</t>
  </si>
  <si>
    <t>No.</t>
  </si>
  <si>
    <t>OBJETIVO DE CALIDAD</t>
  </si>
  <si>
    <t>NOMBRE
DEL INDICADOR</t>
  </si>
  <si>
    <t>FORMULA</t>
  </si>
  <si>
    <t>TIPO</t>
  </si>
  <si>
    <t>OBJETIVO DE 
LA MEDICIÓN</t>
  </si>
  <si>
    <t>META</t>
  </si>
  <si>
    <t>FRECUENCIA</t>
  </si>
  <si>
    <t>FUENTE DE
DATOS</t>
  </si>
  <si>
    <t>RESPONSABLE
(CARGO)</t>
  </si>
  <si>
    <t>1 er
Trimestre</t>
  </si>
  <si>
    <t>2 do
Trimestre</t>
  </si>
  <si>
    <t>3 er
Trimestre</t>
  </si>
  <si>
    <t>4 to
Trimestre</t>
  </si>
  <si>
    <t>PROMEDIO</t>
  </si>
  <si>
    <t>PROMEDIO POR OBJETIVO</t>
  </si>
  <si>
    <t>Deporte Asociado y Competitivo</t>
  </si>
  <si>
    <t>EFICIENCIA</t>
  </si>
  <si>
    <t>Deporte Formativo Escolar</t>
  </si>
  <si>
    <t>EFICACIA</t>
  </si>
  <si>
    <t xml:space="preserve">Área Técnica Misional </t>
  </si>
  <si>
    <t>EFECTIVIDAD</t>
  </si>
  <si>
    <t>Gestión Humana</t>
  </si>
  <si>
    <t>Gestión Jurídica</t>
  </si>
  <si>
    <t>Almacén</t>
  </si>
  <si>
    <t>Gestión Documental, Ventanilla Única y Atención al Ciudadano</t>
  </si>
  <si>
    <t>Gestión de Recursos Tecnológicos y plataformas Digitales</t>
  </si>
  <si>
    <t>Gestión Financiera</t>
  </si>
  <si>
    <t>Fomento y Desarrollo Social</t>
  </si>
  <si>
    <t>Gestión de Comunicaciones</t>
  </si>
  <si>
    <t>Gestión de Calidad</t>
  </si>
  <si>
    <t>Gestión Física de Escenarios Deportivos</t>
  </si>
  <si>
    <t>Deporte Altos Logros</t>
  </si>
  <si>
    <t>Gestión Administrativa</t>
  </si>
  <si>
    <t>Control Interno</t>
  </si>
  <si>
    <t>Gestión Contractual</t>
  </si>
  <si>
    <t>Planeación Estratégica</t>
  </si>
  <si>
    <t>Sistema de Gestión de Seguridad y Salud en el Trabajo</t>
  </si>
  <si>
    <t>1.	Fomentar el deporte formativo integral en el municipio de Cajicá, promoviendo la práctica del deporte, la recreación, la actividad física y el aprovechamiento del tiempo libre mediante estrategias y programas que incluyan hábitos de vida saludable, favoreciendo a la calidad de vida de la comunidad.</t>
  </si>
  <si>
    <t>2.	Implementar programas de formación que favorezcan al desarrollo integral del deportista y la calidad de vida de la comunidad, garantizando el acceso al deporte desde las primeras etapas y promoviendo la creación de una base sólida que permita ser parte de un proceso sistemático, planificado y estructurado, enfocado en el crecimiento formativo y competitivo.</t>
  </si>
  <si>
    <t>3.	Administrar de manera eficiente los recursos, con la finalidad de garantizar el adecuado funcionamiento y la inversión que permita proporcionar una óptima prestación del servicio, así como asegurar el acceso a una infraestructura deportiva adecuada. Garantizando el posicionamiento a través de un deporte asociado y competitivo.</t>
  </si>
  <si>
    <t>4.	Implementar la Política Pública del Deporte en Cajicá, promoviendo una atención equilibrada, armónica y multidimensional, que contribuya a su función social, comunitaria, cultural, educativa, económica, formativa y competitiva.</t>
  </si>
  <si>
    <t>5.	Garantizar que el sistema de gestión de calidad permita a la entidad estructurarse de manera sólida, optimizando procesos y procedimientos para fomentar la eficiencia y la eficacia, aportando un legado de mejora continua que favorezcan el crecimiento continuo para las futuras generaciones.</t>
  </si>
  <si>
    <t>ACTOS ADMINISTRATIVOS</t>
  </si>
  <si>
    <t>Número de resoluciones expedidas/Número de resoluciones notificadas, publicadas y/o comunicadas.</t>
  </si>
  <si>
    <t>Fortalecer la seguridad  y el correcto seguimiento en los tiempos de Comuicación, Notificación y publicación  de las resoluciones solicitadas al proceso de gestión jurídica.</t>
  </si>
  <si>
    <t>Triimestral</t>
  </si>
  <si>
    <t>JUR-GJ-FTO-002 SEGUIMIENTO DE LAS RESOLUCIONES ..</t>
  </si>
  <si>
    <t>Jefe de la Oficina Jurídica</t>
  </si>
  <si>
    <t>Indicador General de satisfacción</t>
  </si>
  <si>
    <t>Promedio general de las encuestas</t>
  </si>
  <si>
    <t>Medir la satisfacción general de la comunidad, deportistas y usuarios de Insdeportes Cajicá</t>
  </si>
  <si>
    <t>Trimestralmente</t>
  </si>
  <si>
    <t>Encuestas de satisfacción, suministradas por los procesos</t>
  </si>
  <si>
    <t>Contratista Gestión de Calidad</t>
  </si>
  <si>
    <t>ALCANCE</t>
  </si>
  <si>
    <t xml:space="preserve">/Número de Actividades Cumplidas/Número Total de Actividades​)×100 </t>
  </si>
  <si>
    <t>Medir y monitorear el cumplimiento del equipo en la realización de tareas asignadas, asegurando que se completen dentro del tiempo estipulado, con el fin de mejorar la eficiencia y garantizar la entrega puntual de resultados.</t>
  </si>
  <si>
    <t xml:space="preserve"> DIR-GCOM-FTO-004 BITÁCORA DE COMUNICACIONES.  </t>
  </si>
  <si>
    <t>LÍDER DE LA GESTIÓN DE COMUNICACIONES</t>
  </si>
  <si>
    <t>DIR-GCOM-FTO-004 BITÁCORA DE COMUNICACIONES</t>
  </si>
  <si>
    <t xml:space="preserve">ALCANCE DE COMUNICACIONES </t>
  </si>
  <si>
    <t xml:space="preserve">Fases politicas deportiva </t>
  </si>
  <si>
    <t xml:space="preserve">Promedio por fases </t>
  </si>
  <si>
    <t>N/A</t>
  </si>
  <si>
    <t>Ejecución física politica públic</t>
  </si>
  <si>
    <t>Contratista - Política Publica Deportiva</t>
  </si>
  <si>
    <t>Evaluar el cumplimiento de la meta trimestral de alcanzar 700 seguidores  para las cuentas de INSDEPORTES CAJICÁ. Esto permitirá medir el crecimiento y la expansión de la comunidad, además de identificar oportunidades de mejora mediante la implementación de nuevas herramientas y técnicas de difusión más efectivas.</t>
  </si>
  <si>
    <t>Número de seguidores alcanzados en redes sociales  en el trimestre l/número de seguidores propuestos en la meta X100</t>
  </si>
  <si>
    <t>Software contable y presupuestal SYSMAN</t>
  </si>
  <si>
    <t>Profesional Universitario del Área Financiera</t>
  </si>
  <si>
    <t>% RECAUDO DE RECURSOS PROPIOS</t>
  </si>
  <si>
    <t>(Recaudo/ Presupuesto definitivo)*100</t>
  </si>
  <si>
    <t xml:space="preserve">MIDE EL PORCENTAJE DE RECAUDO PRESUPUESTAL DE LOS RECURSOS DEL PROPIOS DEL INSDEPORTES CAJICÁ, con base a unos limites inferiores de recaudo para cada uno de los trimestres del año. </t>
  </si>
  <si>
    <t xml:space="preserve">Participación y Deserción Deportiva </t>
  </si>
  <si>
    <t>Cantidad de deportistas inscritos - Cantidad de Deserción Deportiva</t>
  </si>
  <si>
    <t>Garantizar la participación de niños, niñas, adolescentes y jóvenes en los diferentes deportes avalados que oferta la entidad, realizar seguimiento a la deserción de los deportistas e informar la cantidad de atendidos, para el seguimiento y cumplimiento de la META 203 del PDM. (Meta anual: 10.000 deportistas atendidos)</t>
  </si>
  <si>
    <t>Semestral</t>
  </si>
  <si>
    <t>Base de datos de la plataforma institucional.</t>
  </si>
  <si>
    <t>Contratista Líder Deporte Formativo Escolar</t>
  </si>
  <si>
    <t>Deportes Avalados y Deportes Implementados</t>
  </si>
  <si>
    <t>Cantidad de Deportes Implementados  / Cantidad de Deportes Avalados  * 100</t>
  </si>
  <si>
    <t>Aumentar la oferta institucional para la comunidad Cajiqueña e informar la cantidad de deportes implementados en cumplimiento de la META 203 del PDM. (Meta Cuatrienio: 3 deportes avalados)</t>
  </si>
  <si>
    <t xml:space="preserve">Acto administrativo y oferta institucional. </t>
  </si>
  <si>
    <t>Satisfacción Clientes</t>
  </si>
  <si>
    <t>Resultado de la encuesta  / meta * 100</t>
  </si>
  <si>
    <t>Medir la satisfacción los servicio ofertados por la entidad para los deportistas y padres de familia.</t>
  </si>
  <si>
    <t xml:space="preserve">Encuesta Formulario Google </t>
  </si>
  <si>
    <t>PORCENTAJE DE CUMPLIMIENTO</t>
  </si>
  <si>
    <t>No. Actividades ejecutadas  X 100
No. Actividades Programadas</t>
  </si>
  <si>
    <t>Medir el cumplimiento de las actividades programadas en el Plan  de Incentivos Institucionales y Bienestar.</t>
  </si>
  <si>
    <t>Anual</t>
  </si>
  <si>
    <t>Los datos son obtenidos del formato ADM-GH-FTO-006 SEGUIMIENTO DE ACTIVIDADES resultados encuestas, control de registros.</t>
  </si>
  <si>
    <t>Apoyo de Gestión Humana.</t>
  </si>
  <si>
    <t>Gestión de apoyos deportivos proceso deporte de altos logros</t>
  </si>
  <si>
    <t>Medir el número de deportistas beneficiados con apoyos para salidas deportivas en las diferentes disciplinas deportivas del Instituto de Deportes y Recreación de Cajicá, comparando el total de deportistas apoyados con la meta o línea base anual de 3,120 deportistas.</t>
  </si>
  <si>
    <t>SEMESTRAL</t>
  </si>
  <si>
    <t>DIR-ADAL-FTO-008 Matriz de control y seguimiento de apoyos deportivos</t>
  </si>
  <si>
    <t>CONTRATISTA LÍDER DEPORTE DE ALTOS LOGROS</t>
  </si>
  <si>
    <t>CUMPLIMIENTO A LAS FASES DEL PROGRAMA DE DETECCIÓN Y SELECCIÓN DE TALENTOS</t>
  </si>
  <si>
    <t>SUMA LA CANTIDAD DE DEPORTISTAS VINCULADOS Y/O ATENDIDOS</t>
  </si>
  <si>
    <t>IDENTIFICAR EL RESULTADO, DEL DESARROLLO DE LAS TRES FASES DEL PROCESO DE DETECCIÓN Y SELECCIÓN DE TALENTOS, DANDO</t>
  </si>
  <si>
    <t>ANUAL</t>
  </si>
  <si>
    <t>DIR-ADAL-FTO-011 FORMATO DE TEST PEDAGÓGICOS PRUEBAS DETECCIÓN Y SELECCIÓN DE TALENTOS
DIR-ADFE-FTO-001- FORMATO VALORACIÓN Y EVALUACIÓN FESTIVAL POLIMOTOR
DIR-ADFE-FTO-OO2 FORMATO DE RECOLECCIÓN DE DATOS PRUEBAS DETECCIÓN Y SELECCIÓN DE TALENTOS</t>
  </si>
  <si>
    <t>Grupo Interno de Trabajo Metodólogo deportivo</t>
  </si>
  <si>
    <t>Autosuma o Suma la cantidad de entrenadores deportivos apoyados metodológicamente.</t>
  </si>
  <si>
    <t xml:space="preserve">Medir catidad de actividades desarrolladas para la preparación deportiva y competitiva de los deportistas mediante el respaldo metodológico a los entrenadores deportivos, cumpliendo la Meta 206 el Plan de Desarrollo Municipal </t>
  </si>
  <si>
    <t>semestral</t>
  </si>
  <si>
    <t xml:space="preserve">Grupo Interno de Trabajo Metodólogo deportivo.   </t>
  </si>
  <si>
    <t>Contratista líder Área Técnica Misional</t>
  </si>
  <si>
    <t>Grupo Interno de Trabajo Interdisciplinario</t>
  </si>
  <si>
    <t>Autosuma o Suma la cantidad de deportistas atendidos.</t>
  </si>
  <si>
    <t xml:space="preserve">Medir la asistencia técnica especializada del grupo interno de trabajo interdisciplinario. Informar la cantidad de deportistas atendidos, para el seguimiento y cumplimiento de la META 206, indicador 9 atención a 500 deportistas. </t>
  </si>
  <si>
    <t>¿</t>
  </si>
  <si>
    <t>Plataforma Playsync - seguimiento Grupo Interno de Trabajo Interdisciplinario</t>
  </si>
  <si>
    <t>Satisfacción del ciudadano</t>
  </si>
  <si>
    <t>Puntos totales/puntos posibles*100</t>
  </si>
  <si>
    <t>Medir la satisfacción en cuanto a la atención que se le da a los ciudadanos que se acercan al Instituto a solicitar información</t>
  </si>
  <si>
    <t>Trimestral</t>
  </si>
  <si>
    <t>Encuestas de satisfacción</t>
  </si>
  <si>
    <t>Contratista de Apoyo – Gestión Documental</t>
  </si>
  <si>
    <t>TABLAS DE RETENCIÓN APLICADAS</t>
  </si>
  <si>
    <t>Tablas convalidadas/total de tablas aplicadas</t>
  </si>
  <si>
    <t>Este indicador se establece con el fin de medir la cantidad de Tablas de Retención Documental aplicadas en el Instituto contra cantidad de Tablas de las cuales se logró una convalidación en el Consejo Departamental de Archivos</t>
  </si>
  <si>
    <t>TABLAS DE RETENCIÓN CONVALIDADAS</t>
  </si>
  <si>
    <t>Eficacia en la respuesta a los derechos de petición y/o PQRS</t>
  </si>
  <si>
    <t>Comunicaciones respondidas a tiempo/total de Comunicaciones que requieren rta*100</t>
  </si>
  <si>
    <t>Medir la eficacia en la respuesta dada a las comunicaciones recibidos en el Instituto</t>
  </si>
  <si>
    <t>Sysman - Módulo de Administración de Documentos</t>
  </si>
  <si>
    <t>TRANSFERENCIAS DOCUMENTALES EFECTIVAS</t>
  </si>
  <si>
    <t>Transferencias efectivas/total transferencias programadas*100</t>
  </si>
  <si>
    <t>Este indicador se establece con el fin de medir la cantidad de transferencias documentales que se llevaron a cabo en cumplimiento del Plan de Transferencias</t>
  </si>
  <si>
    <t>Plan de Transferencias Documentales - Cronograma</t>
  </si>
  <si>
    <t>Satisfacción del cliente</t>
  </si>
  <si>
    <t>% = # valoración positiva/total valoración obtenida*100</t>
  </si>
  <si>
    <t>Conocer a fondo la opinión del cliente externo respecto al servicio que se le presta.</t>
  </si>
  <si>
    <t xml:space="preserve">Semestral </t>
  </si>
  <si>
    <t>Encuesta de satisfacción</t>
  </si>
  <si>
    <t>Contratista de apoyo al almacén</t>
  </si>
  <si>
    <t>Cumplimiento de actividades programadas</t>
  </si>
  <si>
    <t xml:space="preserve"># Actividades  ejecutadas/# Actividades programadas *100 </t>
  </si>
  <si>
    <t>Identificar el cumplimiento de la actividades programadas durante el periodo.</t>
  </si>
  <si>
    <t>DIR-GFED-FTO-007 FORMATO MATRIZ DE PROGRAMACIÓN Y RECURSOS INVERTIDOS EN LOS ESCENARIOS DEPORTIVOS</t>
  </si>
  <si>
    <t>Contratista Líder Gestión Física de Escenarios Deportivos</t>
  </si>
  <si>
    <t>Préstamos o alquiler de escenarios aprobados</t>
  </si>
  <si>
    <t># Préstamos aprobados/# Solicitados *100</t>
  </si>
  <si>
    <t>Identificar el número de solicitudes aprobadas</t>
  </si>
  <si>
    <t>Registro de correspondencia</t>
  </si>
  <si>
    <t>Asesorías a Clubes Deportivos</t>
  </si>
  <si>
    <t>(Número de clientes satisfechos / Número total de clientes encuestados) x 100</t>
  </si>
  <si>
    <t>Determinar la satisfacción de los usuarios, representantes de los clubes deportivos o interesados en constituir un club deportivo en Cajicá, que reciben asesorías personalizadas frente al proceso del Reconocimiento Deportivo.</t>
  </si>
  <si>
    <t>Registro base de datos asesorías clubes deportivos.
Encuesta de Satisfacción.</t>
  </si>
  <si>
    <t>Contratista Líder Deporte Asociado y Competitivo</t>
  </si>
  <si>
    <t>Cobertura en Eventos</t>
  </si>
  <si>
    <t>No. Deportistas Inscritos *100% /No. Deportistas Proyectados en participación al corte de cada trimestre.</t>
  </si>
  <si>
    <t>Analizar la cobertura  final del evento o actividad con respecto a la proyección de participación  de acuerdo con la naturaleza del evento.</t>
  </si>
  <si>
    <t xml:space="preserve">Formulario/googleEncuestas de satisfacción </t>
  </si>
  <si>
    <t>Lider Deporte asociado y competitivo</t>
  </si>
  <si>
    <t xml:space="preserve">Satisfacción de eventos </t>
  </si>
  <si>
    <t>Suma de numero calificacion porcentual de los eventos del trimestre / numero de eventos del trimestre</t>
  </si>
  <si>
    <t>Identificar el porcentaje de satisfacción de las personas en los eventos deportivos, teniendo en cuenta la naturaleza del evento.</t>
  </si>
  <si>
    <t xml:space="preserve">Formulario Google/Encuenta de satisfacción </t>
  </si>
  <si>
    <t xml:space="preserve"> Líder Deporte Asociado y Competitivo</t>
  </si>
  <si>
    <t>∑ de porcentaje de calificacion del evento/ numer de eventos x 100</t>
  </si>
  <si>
    <t>Identifica la percepción de los usuarios que asisten a los diferentes eventos ejecutados por el proceso, con el fin de medir la satisfaccion del usuario en los eventos del proceso de Fomento y Desarrollo Social.</t>
  </si>
  <si>
    <t>Semestal</t>
  </si>
  <si>
    <t xml:space="preserve">Encuestas de satisfacción </t>
  </si>
  <si>
    <t xml:space="preserve">Contratista Líder Fomento y Desarrollo Social </t>
  </si>
  <si>
    <t xml:space="preserve">Satisfacción de programas </t>
  </si>
  <si>
    <t>∑ de porcentaje de calificacion por programa/ numero de programas x 100</t>
  </si>
  <si>
    <t>Identifica la percepción de los usuarios que asisten a los diferentes programas ejecutados por el proceso, con el fin de medir la satisfaccion del usuario en los programas del proceso de Fomento y Desarrollo Social.</t>
  </si>
  <si>
    <t xml:space="preserve">Número de apoyos otorgados /
Meta estimada (máximo posible) × 100l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</si>
</sst>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
    <numFmt numFmtId="165" formatCode="mm/dd/yyyy"/>
  </numFmts>
  <fonts count="12">
    <font>
      <sz val="11"/>
      <color theme="1"/>
      <name val="Calibri"/>
      <family val="2"/>
      <charset val="1"/>
    </font>
    <font>
      <sz val="10"/>
      <color theme="1"/>
      <name val="Century Gothic"/>
      <family val="2"/>
      <charset val="1"/>
    </font>
    <font>
      <b/>
      <sz val="12"/>
      <color theme="0"/>
      <name val="Century Gothic"/>
      <family val="2"/>
      <charset val="1"/>
    </font>
    <font>
      <b/>
      <sz val="14"/>
      <color theme="1"/>
      <name val="Century Gothic"/>
      <family val="2"/>
      <charset val="1"/>
    </font>
    <font>
      <b/>
      <sz val="11"/>
      <color theme="1"/>
      <name val="Century Gothic"/>
      <family val="2"/>
      <charset val="1"/>
    </font>
    <font>
      <b/>
      <sz val="18"/>
      <color theme="1"/>
      <name val="Century Gothic"/>
      <family val="2"/>
      <charset val="1"/>
    </font>
    <font>
      <sz val="12"/>
      <color theme="1"/>
      <name val="Century Gothic"/>
      <family val="2"/>
      <charset val="1"/>
    </font>
    <font>
      <b/>
      <sz val="10"/>
      <color theme="0"/>
      <name val="Century Gothic"/>
      <family val="2"/>
      <charset val="1"/>
    </font>
    <font>
      <sz val="11"/>
      <color theme="1"/>
      <name val="Century Gothic"/>
      <family val="2"/>
      <charset val="1"/>
    </font>
    <font>
      <sz val="11"/>
      <color theme="1"/>
      <name val="Calibri"/>
      <family val="2"/>
      <charset val="1"/>
    </font>
    <font>
      <sz val="10"/>
      <color rgb="FF000000"/>
      <name val="Century Gothic"/>
      <family val="2"/>
      <charset val="1"/>
    </font>
    <font>
      <sz val="10"/>
      <color theme="1"/>
      <name val="Arial Unicode MS"/>
      <charset val="1"/>
    </font>
  </fonts>
  <fills count="11">
    <fill>
      <patternFill patternType="none"/>
    </fill>
    <fill>
      <patternFill patternType="gray125"/>
    </fill>
    <fill>
      <patternFill patternType="solid">
        <fgColor theme="0"/>
        <bgColor rgb="FFFFFFCC"/>
      </patternFill>
    </fill>
    <fill>
      <patternFill patternType="solid">
        <fgColor theme="8" tint="-0.499984740745262"/>
        <bgColor rgb="FF333333"/>
      </patternFill>
    </fill>
    <fill>
      <patternFill patternType="solid">
        <fgColor rgb="FFFFC000"/>
        <bgColor rgb="FFFF9900"/>
      </patternFill>
    </fill>
    <fill>
      <patternFill patternType="solid">
        <fgColor rgb="FF92D050"/>
        <bgColor rgb="FFC0C0C0"/>
      </patternFill>
    </fill>
    <fill>
      <patternFill patternType="solid">
        <fgColor theme="2" tint="-0.499984740745262"/>
        <bgColor rgb="FF666699"/>
      </patternFill>
    </fill>
    <fill>
      <patternFill patternType="solid">
        <fgColor theme="5" tint="-0.249977111117893"/>
        <bgColor rgb="FF993300"/>
      </patternFill>
    </fill>
    <fill>
      <patternFill patternType="solid">
        <fgColor rgb="FF1717ED"/>
        <bgColor rgb="FF0000FF"/>
      </patternFill>
    </fill>
    <fill>
      <patternFill patternType="solid">
        <fgColor rgb="FF544DE5"/>
        <bgColor rgb="FF666699"/>
      </patternFill>
    </fill>
    <fill>
      <patternFill patternType="solid">
        <fgColor theme="0"/>
        <bgColor indexed="64"/>
      </patternFill>
    </fill>
  </fills>
  <borders count="12">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164" fontId="9" fillId="0" borderId="0" applyBorder="0" applyProtection="0"/>
  </cellStyleXfs>
  <cellXfs count="52">
    <xf numFmtId="0" fontId="0" fillId="0" borderId="0" xfId="0"/>
    <xf numFmtId="0" fontId="1" fillId="2" borderId="0" xfId="0" applyFont="1" applyFill="1" applyAlignment="1" applyProtection="1"/>
    <xf numFmtId="0" fontId="1" fillId="2" borderId="0" xfId="0" applyFont="1" applyFill="1" applyAlignment="1" applyProtection="1">
      <alignment horizontal="center" vertical="center"/>
    </xf>
    <xf numFmtId="0" fontId="7" fillId="3" borderId="3" xfId="0" applyFont="1" applyFill="1" applyBorder="1" applyAlignment="1" applyProtection="1">
      <alignment horizontal="center" vertical="center"/>
    </xf>
    <xf numFmtId="0" fontId="7" fillId="3" borderId="3" xfId="0" applyFont="1" applyFill="1" applyBorder="1" applyAlignment="1" applyProtection="1">
      <alignment horizontal="center" vertical="center" wrapText="1"/>
    </xf>
    <xf numFmtId="0" fontId="7" fillId="6" borderId="3" xfId="0" applyFont="1" applyFill="1" applyBorder="1" applyAlignment="1" applyProtection="1">
      <alignment horizontal="center" vertical="center" wrapText="1"/>
    </xf>
    <xf numFmtId="0" fontId="7" fillId="7" borderId="3" xfId="0" applyFont="1" applyFill="1" applyBorder="1" applyAlignment="1" applyProtection="1">
      <alignment horizontal="center" vertical="center" wrapText="1"/>
    </xf>
    <xf numFmtId="0" fontId="7" fillId="8" borderId="3" xfId="0" applyFont="1" applyFill="1" applyBorder="1" applyAlignment="1" applyProtection="1">
      <alignment horizontal="center" vertical="center" wrapText="1"/>
    </xf>
    <xf numFmtId="0" fontId="7" fillId="9" borderId="4" xfId="0" applyFont="1" applyFill="1" applyBorder="1" applyAlignment="1" applyProtection="1">
      <alignment horizontal="center" vertical="center" wrapText="1"/>
    </xf>
    <xf numFmtId="0" fontId="1" fillId="3" borderId="0" xfId="0" applyFont="1" applyFill="1" applyAlignment="1" applyProtection="1">
      <alignment horizontal="center" vertical="center"/>
    </xf>
    <xf numFmtId="164" fontId="1" fillId="0" borderId="2" xfId="0" applyNumberFormat="1" applyFont="1" applyBorder="1" applyAlignment="1" applyProtection="1">
      <alignment horizontal="center" vertical="center"/>
    </xf>
    <xf numFmtId="164" fontId="6" fillId="0" borderId="2" xfId="0" applyNumberFormat="1" applyFont="1" applyBorder="1" applyAlignment="1" applyProtection="1">
      <alignment horizontal="center" vertical="center"/>
    </xf>
    <xf numFmtId="0" fontId="1" fillId="0" borderId="0" xfId="0" applyFont="1" applyAlignment="1" applyProtection="1"/>
    <xf numFmtId="0" fontId="8" fillId="0" borderId="0" xfId="0" applyFont="1" applyAlignment="1" applyProtection="1"/>
    <xf numFmtId="0" fontId="10" fillId="0" borderId="2" xfId="0" applyFont="1" applyBorder="1" applyAlignment="1" applyProtection="1">
      <alignment horizontal="center" vertical="center" wrapText="1"/>
    </xf>
    <xf numFmtId="164" fontId="6" fillId="0" borderId="2" xfId="1" applyFont="1" applyBorder="1" applyAlignment="1" applyProtection="1">
      <alignment vertical="center"/>
    </xf>
    <xf numFmtId="0" fontId="1" fillId="0" borderId="2" xfId="0" applyFont="1" applyBorder="1" applyAlignment="1" applyProtection="1">
      <alignment horizontal="center" vertical="center"/>
    </xf>
    <xf numFmtId="0" fontId="1" fillId="0" borderId="2" xfId="0" applyFont="1" applyBorder="1" applyAlignment="1" applyProtection="1">
      <alignment horizontal="center" vertical="center" wrapText="1"/>
    </xf>
    <xf numFmtId="164" fontId="6" fillId="0" borderId="2" xfId="1" applyFont="1" applyBorder="1" applyAlignment="1" applyProtection="1">
      <alignment horizontal="center" vertical="center"/>
    </xf>
    <xf numFmtId="0" fontId="11" fillId="0" borderId="2" xfId="0" applyFont="1" applyBorder="1" applyAlignment="1" applyProtection="1">
      <alignment horizontal="center" vertical="center" wrapText="1"/>
    </xf>
    <xf numFmtId="0" fontId="1" fillId="10" borderId="2" xfId="0" applyFont="1" applyFill="1" applyBorder="1" applyAlignment="1" applyProtection="1">
      <alignment horizontal="center" vertical="center" wrapText="1"/>
    </xf>
    <xf numFmtId="164" fontId="6" fillId="0" borderId="2" xfId="1" applyFont="1" applyFill="1" applyBorder="1" applyAlignment="1" applyProtection="1">
      <alignment horizontal="center" vertical="center"/>
    </xf>
    <xf numFmtId="164" fontId="6" fillId="0" borderId="2" xfId="1" applyFont="1" applyFill="1" applyBorder="1" applyAlignment="1" applyProtection="1">
      <alignment horizontal="center" vertical="center"/>
    </xf>
    <xf numFmtId="164" fontId="6" fillId="0" borderId="2" xfId="1" applyFont="1" applyFill="1" applyBorder="1" applyAlignment="1" applyProtection="1">
      <alignment vertical="center"/>
    </xf>
    <xf numFmtId="164" fontId="6" fillId="0" borderId="2" xfId="0" applyNumberFormat="1" applyFont="1" applyFill="1" applyBorder="1" applyAlignment="1" applyProtection="1">
      <alignment horizontal="center" vertical="center"/>
    </xf>
    <xf numFmtId="164" fontId="6" fillId="0" borderId="2" xfId="1" applyFont="1" applyFill="1" applyBorder="1" applyAlignment="1" applyProtection="1">
      <alignment horizontal="center" vertical="center"/>
    </xf>
    <xf numFmtId="164" fontId="6" fillId="0" borderId="2" xfId="0" applyNumberFormat="1" applyFont="1" applyBorder="1" applyAlignment="1" applyProtection="1">
      <alignment horizontal="center" vertical="center"/>
    </xf>
    <xf numFmtId="0" fontId="1" fillId="0" borderId="2" xfId="0" applyFont="1" applyBorder="1" applyAlignment="1" applyProtection="1">
      <alignment horizontal="center" vertical="center" wrapText="1"/>
    </xf>
    <xf numFmtId="164" fontId="6" fillId="0" borderId="2" xfId="1" applyFont="1" applyFill="1" applyBorder="1" applyAlignment="1" applyProtection="1">
      <alignment horizontal="center" vertical="center"/>
    </xf>
    <xf numFmtId="0" fontId="1" fillId="0" borderId="0" xfId="0" applyFont="1" applyFill="1" applyAlignment="1" applyProtection="1"/>
    <xf numFmtId="0" fontId="1" fillId="0" borderId="0" xfId="0" applyFont="1" applyFill="1" applyAlignment="1" applyProtection="1">
      <alignment horizontal="center" vertical="center"/>
    </xf>
    <xf numFmtId="0" fontId="1" fillId="0" borderId="5" xfId="0" applyFont="1" applyBorder="1" applyAlignment="1" applyProtection="1">
      <alignment horizontal="center" vertical="center"/>
    </xf>
    <xf numFmtId="0" fontId="1" fillId="0" borderId="2" xfId="0" applyFont="1" applyBorder="1" applyAlignment="1" applyProtection="1">
      <alignment horizontal="center" vertical="center" wrapText="1"/>
    </xf>
    <xf numFmtId="164" fontId="6" fillId="0" borderId="2" xfId="1" applyFont="1" applyBorder="1" applyAlignment="1" applyProtection="1">
      <alignment horizontal="center" vertical="center"/>
    </xf>
    <xf numFmtId="164" fontId="6" fillId="0" borderId="2" xfId="1" applyFont="1" applyFill="1" applyBorder="1" applyAlignment="1" applyProtection="1">
      <alignment horizontal="center" vertical="center"/>
    </xf>
    <xf numFmtId="0" fontId="1" fillId="0" borderId="9" xfId="0" applyFont="1" applyBorder="1" applyAlignment="1" applyProtection="1">
      <alignment horizontal="center" vertical="center"/>
    </xf>
    <xf numFmtId="0" fontId="1" fillId="0" borderId="8" xfId="0" applyFont="1" applyBorder="1" applyAlignment="1" applyProtection="1">
      <alignment horizontal="center" vertical="center"/>
    </xf>
    <xf numFmtId="0" fontId="1" fillId="0" borderId="2" xfId="0" applyFont="1" applyFill="1" applyBorder="1" applyAlignment="1" applyProtection="1">
      <alignment horizontal="center" vertical="center"/>
    </xf>
    <xf numFmtId="164" fontId="6" fillId="0" borderId="3" xfId="0" applyNumberFormat="1" applyFont="1" applyBorder="1" applyAlignment="1" applyProtection="1">
      <alignment horizontal="center" vertical="center"/>
    </xf>
    <xf numFmtId="164" fontId="6" fillId="0" borderId="6" xfId="0" applyNumberFormat="1" applyFont="1" applyBorder="1" applyAlignment="1" applyProtection="1">
      <alignment horizontal="center" vertical="center"/>
    </xf>
    <xf numFmtId="164" fontId="6" fillId="0" borderId="7" xfId="0" applyNumberFormat="1" applyFont="1" applyBorder="1" applyAlignment="1" applyProtection="1">
      <alignment horizontal="center" vertical="center"/>
    </xf>
    <xf numFmtId="164" fontId="6" fillId="0" borderId="2" xfId="0" applyNumberFormat="1" applyFont="1" applyBorder="1" applyAlignment="1" applyProtection="1">
      <alignment horizontal="center" vertical="center"/>
    </xf>
    <xf numFmtId="164" fontId="6" fillId="0" borderId="5" xfId="1" applyFont="1" applyFill="1" applyBorder="1" applyAlignment="1" applyProtection="1">
      <alignment horizontal="center" vertical="center"/>
    </xf>
    <xf numFmtId="164" fontId="6" fillId="0" borderId="10" xfId="1" applyFont="1" applyFill="1" applyBorder="1" applyAlignment="1" applyProtection="1">
      <alignment horizontal="center" vertical="center"/>
    </xf>
    <xf numFmtId="164" fontId="6" fillId="0" borderId="11" xfId="1" applyFont="1" applyFill="1" applyBorder="1" applyAlignment="1" applyProtection="1">
      <alignment horizontal="center" vertical="center"/>
    </xf>
    <xf numFmtId="0" fontId="1" fillId="0" borderId="1" xfId="0" applyFont="1" applyBorder="1" applyAlignment="1" applyProtection="1">
      <alignment horizontal="center"/>
    </xf>
    <xf numFmtId="0" fontId="2" fillId="3" borderId="2" xfId="0" applyFont="1" applyFill="1" applyBorder="1" applyAlignment="1" applyProtection="1">
      <alignment horizontal="center" vertical="center" wrapText="1"/>
    </xf>
    <xf numFmtId="0" fontId="3" fillId="4" borderId="0" xfId="0" applyFont="1" applyFill="1" applyBorder="1" applyAlignment="1" applyProtection="1">
      <alignment horizontal="center" vertical="center" wrapText="1"/>
    </xf>
    <xf numFmtId="0" fontId="4" fillId="0" borderId="2" xfId="0" applyFont="1" applyBorder="1" applyAlignment="1" applyProtection="1">
      <alignment horizontal="center"/>
    </xf>
    <xf numFmtId="164" fontId="5" fillId="5" borderId="1" xfId="0" applyNumberFormat="1" applyFont="1" applyFill="1" applyBorder="1" applyAlignment="1" applyProtection="1">
      <alignment horizontal="center" vertical="center"/>
    </xf>
    <xf numFmtId="0" fontId="6" fillId="0" borderId="2" xfId="0" applyFont="1" applyBorder="1" applyAlignment="1" applyProtection="1">
      <alignment horizontal="center"/>
    </xf>
    <xf numFmtId="165" fontId="6" fillId="0" borderId="2" xfId="0" applyNumberFormat="1" applyFont="1" applyBorder="1" applyAlignment="1" applyProtection="1">
      <alignment horizontal="center"/>
    </xf>
  </cellXfs>
  <cellStyles count="2">
    <cellStyle name="Normal" xfId="0" builtinId="0"/>
    <cellStyle name="Porcentaje" xfId="1" builtinId="5"/>
  </cellStyles>
  <dxfs count="0"/>
  <tableStyles count="0" defaultTableStyle="TableStyleMedium2" defaultPivotStyle="PivotStyleLight16"/>
  <colors>
    <indexedColors>
      <rgbColor rgb="FF000000"/>
      <rgbColor rgb="FFFFFFFF"/>
      <rgbColor rgb="FFFF0000"/>
      <rgbColor rgb="FF00FF00"/>
      <rgbColor rgb="FF1717ED"/>
      <rgbColor rgb="FFFFFF00"/>
      <rgbColor rgb="FFFF00FF"/>
      <rgbColor rgb="FF00FFFF"/>
      <rgbColor rgb="FF800000"/>
      <rgbColor rgb="FF008000"/>
      <rgbColor rgb="FF000080"/>
      <rgbColor rgb="FF808000"/>
      <rgbColor rgb="FF800080"/>
      <rgbColor rgb="FF008080"/>
      <rgbColor rgb="FFC0C0C0"/>
      <rgbColor rgb="FF767171"/>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544DE5"/>
      <rgbColor rgb="FF33CCCC"/>
      <rgbColor rgb="FF92D050"/>
      <rgbColor rgb="FFFFC000"/>
      <rgbColor rgb="FFFF9900"/>
      <rgbColor rgb="FFC55A11"/>
      <rgbColor rgb="FF666699"/>
      <rgbColor rgb="FF969696"/>
      <rgbColor rgb="FF203864"/>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219240</xdr:colOff>
      <xdr:row>0</xdr:row>
      <xdr:rowOff>66705</xdr:rowOff>
    </xdr:from>
    <xdr:to>
      <xdr:col>1</xdr:col>
      <xdr:colOff>1836720</xdr:colOff>
      <xdr:row>4</xdr:row>
      <xdr:rowOff>8628</xdr:rowOff>
    </xdr:to>
    <xdr:pic>
      <xdr:nvPicPr>
        <xdr:cNvPr id="2" name="image1.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rcRect l="4142" t="13076" r="4634" b="15059"/>
        <a:stretch/>
      </xdr:blipFill>
      <xdr:spPr>
        <a:xfrm>
          <a:off x="516896" y="66705"/>
          <a:ext cx="1617480" cy="1374075"/>
        </a:xfrm>
        <a:prstGeom prst="rect">
          <a:avLst/>
        </a:prstGeom>
        <a:noFill/>
        <a:ln w="0">
          <a:noFill/>
        </a:ln>
      </xdr:spPr>
    </xdr:pic>
    <xdr:clientData/>
  </xdr:twoCellAnchor>
  <xdr:twoCellAnchor editAs="oneCell">
    <xdr:from>
      <xdr:col>2</xdr:col>
      <xdr:colOff>0</xdr:colOff>
      <xdr:row>37</xdr:row>
      <xdr:rowOff>0</xdr:rowOff>
    </xdr:from>
    <xdr:to>
      <xdr:col>13</xdr:col>
      <xdr:colOff>229054</xdr:colOff>
      <xdr:row>37</xdr:row>
      <xdr:rowOff>0</xdr:rowOff>
    </xdr:to>
    <xdr:pic>
      <xdr:nvPicPr>
        <xdr:cNvPr id="5" name="Imagen 4">
          <a:extLst>
            <a:ext uri="{FF2B5EF4-FFF2-40B4-BE49-F238E27FC236}">
              <a16:creationId xmlns:a16="http://schemas.microsoft.com/office/drawing/2014/main" id="{68D81782-01C4-40F2-B03B-9EB34E6DFD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87625" y="96599374"/>
          <a:ext cx="15367000" cy="6681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IR-GC-FTO-015%20MATRIZ%20DE%20INDICADORES%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GC-FTO-015"/>
      <sheetName val="Hoja2"/>
    </sheetNames>
    <sheetDataSet>
      <sheetData sheetId="0" refreshError="1"/>
      <sheetData sheetId="1"/>
    </sheetDataSet>
  </externalBook>
</externalLink>
</file>

<file path=xl/theme/theme1.xml><?xml version="1.0" encoding="utf-8"?>
<a:theme xmlns:a="http://schemas.openxmlformats.org/drawingml/2006/main" name="Office Theme">
  <a:themeElements>
    <a:clrScheme name="Office">
      <a:dk1>
        <a:srgbClr val="000000"/>
      </a:dk1>
      <a:lt1>
        <a:srgbClr val="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majorFont>
      <a:minorFont>
        <a:latin typeface="Calibri" panose="020F0502020204030204"/>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H1048576"/>
  <sheetViews>
    <sheetView showGridLines="0" tabSelected="1" zoomScale="60" zoomScaleNormal="60" zoomScaleSheetLayoutView="72" zoomScalePageLayoutView="72" workbookViewId="0">
      <pane xSplit="1" ySplit="7" topLeftCell="B52" activePane="bottomRight" state="frozen"/>
      <selection pane="topRight" activeCell="B1" sqref="B1"/>
      <selection pane="bottomLeft" activeCell="A8" sqref="A8"/>
      <selection pane="bottomRight" activeCell="A57" sqref="A57"/>
    </sheetView>
  </sheetViews>
  <sheetFormatPr baseColWidth="10" defaultColWidth="9.140625" defaultRowHeight="13.5" zeroHeight="1"/>
  <cols>
    <col min="1" max="1" width="4.42578125" style="1" customWidth="1"/>
    <col min="2" max="2" width="34.28515625" style="1" customWidth="1"/>
    <col min="3" max="3" width="34.85546875" style="2" customWidth="1"/>
    <col min="4" max="4" width="43.7109375" style="1" customWidth="1"/>
    <col min="5" max="5" width="29.42578125" style="1" customWidth="1"/>
    <col min="6" max="6" width="15.28515625" style="1" customWidth="1"/>
    <col min="7" max="7" width="39.42578125" style="1" hidden="1" customWidth="1"/>
    <col min="8" max="8" width="9.140625" style="1"/>
    <col min="9" max="9" width="17.7109375" style="1" customWidth="1"/>
    <col min="10" max="10" width="35.5703125" style="1" customWidth="1"/>
    <col min="11" max="11" width="22.42578125" style="1" customWidth="1"/>
    <col min="12" max="12" width="9.7109375" style="1" customWidth="1"/>
    <col min="13" max="15" width="9.140625" style="1"/>
    <col min="16" max="16" width="13.42578125" style="1" customWidth="1"/>
    <col min="17" max="17" width="26.85546875" style="1" customWidth="1"/>
    <col min="18" max="16384" width="9.140625" style="1"/>
  </cols>
  <sheetData>
    <row r="1" spans="1:112" ht="50.25" customHeight="1">
      <c r="A1" s="45"/>
      <c r="B1" s="45"/>
      <c r="C1" s="46" t="s">
        <v>0</v>
      </c>
      <c r="D1" s="46"/>
      <c r="E1" s="46"/>
      <c r="F1" s="46"/>
      <c r="G1" s="46"/>
      <c r="H1" s="46"/>
      <c r="I1" s="46"/>
      <c r="J1" s="46"/>
      <c r="K1" s="46"/>
      <c r="P1" s="47" t="s">
        <v>1</v>
      </c>
      <c r="Q1" s="47"/>
    </row>
    <row r="2" spans="1:112" ht="20.25" customHeight="1">
      <c r="A2" s="45"/>
      <c r="B2" s="45"/>
      <c r="C2" s="46"/>
      <c r="D2" s="46"/>
      <c r="E2" s="46"/>
      <c r="F2" s="46"/>
      <c r="G2" s="46"/>
      <c r="H2" s="46"/>
      <c r="I2" s="46"/>
      <c r="J2" s="46"/>
      <c r="K2" s="46"/>
      <c r="P2" s="47"/>
      <c r="Q2" s="47"/>
    </row>
    <row r="3" spans="1:112" ht="20.25" customHeight="1">
      <c r="A3" s="45"/>
      <c r="B3" s="45"/>
      <c r="C3" s="48" t="s">
        <v>2</v>
      </c>
      <c r="D3" s="48"/>
      <c r="E3" s="48"/>
      <c r="F3" s="48"/>
      <c r="G3" s="48"/>
      <c r="H3" s="48"/>
      <c r="I3" s="48"/>
      <c r="J3" s="48"/>
      <c r="K3" s="48"/>
      <c r="P3" s="47"/>
      <c r="Q3" s="47"/>
    </row>
    <row r="4" spans="1:112" ht="20.25" customHeight="1">
      <c r="A4" s="45"/>
      <c r="B4" s="45"/>
      <c r="C4" s="48" t="s">
        <v>3</v>
      </c>
      <c r="D4" s="48"/>
      <c r="E4" s="48"/>
      <c r="F4" s="48"/>
      <c r="G4" s="48"/>
      <c r="H4" s="48"/>
      <c r="I4" s="48"/>
      <c r="J4" s="48"/>
      <c r="K4" s="48"/>
      <c r="P4" s="49">
        <f>AVERAGE(Q8:Q55)</f>
        <v>0.41881872710622714</v>
      </c>
      <c r="Q4" s="49"/>
    </row>
    <row r="5" spans="1:112" ht="20.25" customHeight="1">
      <c r="A5" s="45"/>
      <c r="B5" s="45"/>
      <c r="C5" s="48" t="s">
        <v>4</v>
      </c>
      <c r="D5" s="48"/>
      <c r="E5" s="48" t="s">
        <v>5</v>
      </c>
      <c r="F5" s="48"/>
      <c r="G5" s="48" t="s">
        <v>6</v>
      </c>
      <c r="H5" s="48"/>
      <c r="I5" s="48"/>
      <c r="J5" s="48" t="s">
        <v>7</v>
      </c>
      <c r="K5" s="48"/>
      <c r="P5" s="49"/>
      <c r="Q5" s="49"/>
    </row>
    <row r="6" spans="1:112" ht="20.25" customHeight="1">
      <c r="A6" s="45"/>
      <c r="B6" s="45"/>
      <c r="C6" s="50" t="s">
        <v>8</v>
      </c>
      <c r="D6" s="50"/>
      <c r="E6" s="50">
        <v>4</v>
      </c>
      <c r="F6" s="50"/>
      <c r="G6" s="51">
        <v>45797</v>
      </c>
      <c r="H6" s="51"/>
      <c r="I6" s="51"/>
      <c r="J6" s="50" t="s">
        <v>9</v>
      </c>
      <c r="K6" s="50"/>
      <c r="P6" s="49"/>
      <c r="Q6" s="49"/>
    </row>
    <row r="7" spans="1:112" s="9" customFormat="1" ht="54.75" customHeight="1" thickBot="1">
      <c r="A7" s="3" t="s">
        <v>10</v>
      </c>
      <c r="B7" s="4" t="s">
        <v>11</v>
      </c>
      <c r="C7" s="4" t="s">
        <v>0</v>
      </c>
      <c r="D7" s="4" t="s">
        <v>12</v>
      </c>
      <c r="E7" s="3" t="s">
        <v>13</v>
      </c>
      <c r="F7" s="3" t="s">
        <v>14</v>
      </c>
      <c r="G7" s="4" t="s">
        <v>15</v>
      </c>
      <c r="H7" s="3" t="s">
        <v>16</v>
      </c>
      <c r="I7" s="3" t="s">
        <v>17</v>
      </c>
      <c r="J7" s="4" t="s">
        <v>18</v>
      </c>
      <c r="K7" s="4" t="s">
        <v>19</v>
      </c>
      <c r="L7" s="5" t="s">
        <v>20</v>
      </c>
      <c r="M7" s="6" t="s">
        <v>21</v>
      </c>
      <c r="N7" s="7" t="s">
        <v>22</v>
      </c>
      <c r="O7" s="8" t="s">
        <v>23</v>
      </c>
      <c r="P7" s="4" t="s">
        <v>24</v>
      </c>
      <c r="Q7" s="4" t="s">
        <v>25</v>
      </c>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row>
    <row r="8" spans="1:112" ht="152.25" customHeight="1" thickBot="1">
      <c r="A8" s="36">
        <v>1</v>
      </c>
      <c r="B8" s="32" t="s">
        <v>48</v>
      </c>
      <c r="C8" s="16" t="s">
        <v>28</v>
      </c>
      <c r="D8" s="16" t="s">
        <v>84</v>
      </c>
      <c r="E8" s="17" t="s">
        <v>85</v>
      </c>
      <c r="F8" s="16" t="s">
        <v>31</v>
      </c>
      <c r="G8" s="17" t="s">
        <v>86</v>
      </c>
      <c r="H8" s="10">
        <v>1</v>
      </c>
      <c r="I8" s="16" t="s">
        <v>87</v>
      </c>
      <c r="J8" s="17" t="s">
        <v>88</v>
      </c>
      <c r="K8" s="17" t="s">
        <v>89</v>
      </c>
      <c r="L8" s="34">
        <v>0.42</v>
      </c>
      <c r="M8" s="34"/>
      <c r="N8" s="34">
        <v>0</v>
      </c>
      <c r="O8" s="34"/>
      <c r="P8" s="11">
        <f>L8+N8</f>
        <v>0.42</v>
      </c>
      <c r="Q8" s="41">
        <f>AVERAGE(P8:P14)</f>
        <v>0.39642857142857141</v>
      </c>
    </row>
    <row r="9" spans="1:112" ht="152.25" customHeight="1" thickBot="1">
      <c r="A9" s="36"/>
      <c r="B9" s="32"/>
      <c r="C9" s="16" t="s">
        <v>26</v>
      </c>
      <c r="D9" s="16" t="s">
        <v>158</v>
      </c>
      <c r="E9" s="17" t="s">
        <v>159</v>
      </c>
      <c r="F9" s="16" t="s">
        <v>27</v>
      </c>
      <c r="G9" s="17" t="s">
        <v>160</v>
      </c>
      <c r="H9" s="10">
        <v>0.8</v>
      </c>
      <c r="I9" s="16" t="s">
        <v>87</v>
      </c>
      <c r="J9" s="17" t="s">
        <v>161</v>
      </c>
      <c r="K9" s="17" t="s">
        <v>162</v>
      </c>
      <c r="L9" s="34">
        <v>1</v>
      </c>
      <c r="M9" s="34"/>
      <c r="N9" s="33">
        <v>0</v>
      </c>
      <c r="O9" s="33"/>
      <c r="P9" s="11">
        <f t="shared" ref="P9:P55" si="0">AVERAGE(L9:O9)</f>
        <v>0.5</v>
      </c>
      <c r="Q9" s="41"/>
    </row>
    <row r="10" spans="1:112" ht="152.25" customHeight="1" thickBot="1">
      <c r="A10" s="36"/>
      <c r="B10" s="32"/>
      <c r="C10" s="16" t="s">
        <v>26</v>
      </c>
      <c r="D10" s="16" t="s">
        <v>163</v>
      </c>
      <c r="E10" s="17" t="s">
        <v>164</v>
      </c>
      <c r="F10" s="16" t="s">
        <v>31</v>
      </c>
      <c r="G10" s="17" t="s">
        <v>165</v>
      </c>
      <c r="H10" s="10">
        <v>0.9</v>
      </c>
      <c r="I10" s="16" t="s">
        <v>62</v>
      </c>
      <c r="J10" s="17" t="s">
        <v>166</v>
      </c>
      <c r="K10" s="17" t="s">
        <v>167</v>
      </c>
      <c r="L10" s="25">
        <v>1</v>
      </c>
      <c r="M10" s="25">
        <v>1</v>
      </c>
      <c r="N10" s="25">
        <v>0</v>
      </c>
      <c r="O10" s="25">
        <v>0</v>
      </c>
      <c r="P10" s="11">
        <f t="shared" si="0"/>
        <v>0.5</v>
      </c>
      <c r="Q10" s="41"/>
    </row>
    <row r="11" spans="1:112" ht="152.25" customHeight="1" thickBot="1">
      <c r="A11" s="36"/>
      <c r="B11" s="32"/>
      <c r="C11" s="16" t="s">
        <v>38</v>
      </c>
      <c r="D11" s="16" t="s">
        <v>168</v>
      </c>
      <c r="E11" s="17" t="s">
        <v>173</v>
      </c>
      <c r="F11" s="16" t="s">
        <v>31</v>
      </c>
      <c r="G11" s="17" t="s">
        <v>174</v>
      </c>
      <c r="H11" s="10">
        <v>0.9</v>
      </c>
      <c r="I11" s="16" t="s">
        <v>175</v>
      </c>
      <c r="J11" s="17" t="s">
        <v>176</v>
      </c>
      <c r="K11" s="17" t="s">
        <v>177</v>
      </c>
      <c r="L11" s="34">
        <v>0.93</v>
      </c>
      <c r="M11" s="34"/>
      <c r="N11" s="34">
        <v>0</v>
      </c>
      <c r="O11" s="34"/>
      <c r="P11" s="11">
        <f t="shared" si="0"/>
        <v>0.46500000000000002</v>
      </c>
      <c r="Q11" s="41"/>
    </row>
    <row r="12" spans="1:112" ht="152.25" customHeight="1" thickBot="1">
      <c r="A12" s="36"/>
      <c r="B12" s="32"/>
      <c r="C12" s="16" t="s">
        <v>38</v>
      </c>
      <c r="D12" s="16" t="s">
        <v>178</v>
      </c>
      <c r="E12" s="17" t="s">
        <v>179</v>
      </c>
      <c r="F12" s="16" t="s">
        <v>31</v>
      </c>
      <c r="G12" s="17" t="s">
        <v>180</v>
      </c>
      <c r="H12" s="10">
        <v>0.9</v>
      </c>
      <c r="I12" s="16" t="s">
        <v>87</v>
      </c>
      <c r="J12" s="17" t="s">
        <v>176</v>
      </c>
      <c r="K12" s="17" t="s">
        <v>177</v>
      </c>
      <c r="L12" s="34">
        <v>0.81</v>
      </c>
      <c r="M12" s="34"/>
      <c r="N12" s="34">
        <v>0</v>
      </c>
      <c r="O12" s="34"/>
      <c r="P12" s="11">
        <f t="shared" si="0"/>
        <v>0.40500000000000003</v>
      </c>
      <c r="Q12" s="41"/>
    </row>
    <row r="13" spans="1:112" ht="152.25" customHeight="1" thickBot="1">
      <c r="A13" s="36"/>
      <c r="B13" s="32"/>
      <c r="C13" s="16" t="s">
        <v>26</v>
      </c>
      <c r="D13" s="16" t="s">
        <v>168</v>
      </c>
      <c r="E13" s="17" t="s">
        <v>169</v>
      </c>
      <c r="F13" s="16" t="s">
        <v>31</v>
      </c>
      <c r="G13" s="17" t="s">
        <v>170</v>
      </c>
      <c r="H13" s="10">
        <v>0.8</v>
      </c>
      <c r="I13" s="16" t="s">
        <v>62</v>
      </c>
      <c r="J13" s="17" t="s">
        <v>171</v>
      </c>
      <c r="K13" s="17" t="s">
        <v>172</v>
      </c>
      <c r="L13" s="25">
        <v>0.98</v>
      </c>
      <c r="M13" s="25">
        <v>0.96</v>
      </c>
      <c r="N13" s="25">
        <v>0</v>
      </c>
      <c r="O13" s="25">
        <v>0</v>
      </c>
      <c r="P13" s="11">
        <f t="shared" si="0"/>
        <v>0.48499999999999999</v>
      </c>
      <c r="Q13" s="41"/>
    </row>
    <row r="14" spans="1:112" ht="199.5" customHeight="1" thickBot="1">
      <c r="A14" s="36"/>
      <c r="B14" s="32"/>
      <c r="C14" s="16" t="s">
        <v>42</v>
      </c>
      <c r="D14" s="17" t="s">
        <v>109</v>
      </c>
      <c r="E14" s="17" t="s">
        <v>110</v>
      </c>
      <c r="F14" s="16" t="s">
        <v>31</v>
      </c>
      <c r="G14" s="17" t="s">
        <v>111</v>
      </c>
      <c r="H14" s="10">
        <v>0.8</v>
      </c>
      <c r="I14" s="16" t="s">
        <v>112</v>
      </c>
      <c r="J14" s="17" t="s">
        <v>113</v>
      </c>
      <c r="K14" s="17" t="s">
        <v>108</v>
      </c>
      <c r="L14" s="33">
        <v>0</v>
      </c>
      <c r="M14" s="33"/>
      <c r="N14" s="33"/>
      <c r="O14" s="33"/>
      <c r="P14" s="11">
        <f t="shared" si="0"/>
        <v>0</v>
      </c>
      <c r="Q14" s="41"/>
    </row>
    <row r="15" spans="1:112" ht="176.25" customHeight="1" thickBot="1">
      <c r="A15" s="35">
        <v>2</v>
      </c>
      <c r="B15" s="32" t="s">
        <v>49</v>
      </c>
      <c r="C15" s="16" t="s">
        <v>28</v>
      </c>
      <c r="D15" s="16" t="s">
        <v>84</v>
      </c>
      <c r="E15" s="17" t="s">
        <v>85</v>
      </c>
      <c r="F15" s="16" t="s">
        <v>31</v>
      </c>
      <c r="G15" s="17" t="s">
        <v>86</v>
      </c>
      <c r="H15" s="10">
        <v>1</v>
      </c>
      <c r="I15" s="16" t="s">
        <v>87</v>
      </c>
      <c r="J15" s="17" t="s">
        <v>88</v>
      </c>
      <c r="K15" s="17" t="s">
        <v>89</v>
      </c>
      <c r="L15" s="34">
        <v>0.42</v>
      </c>
      <c r="M15" s="34"/>
      <c r="N15" s="34">
        <v>0</v>
      </c>
      <c r="O15" s="34"/>
      <c r="P15" s="26">
        <f>L15+N15</f>
        <v>0.42</v>
      </c>
      <c r="Q15" s="41">
        <f>AVERAGE(P15:P19)</f>
        <v>0.434</v>
      </c>
    </row>
    <row r="16" spans="1:112" ht="176.25" customHeight="1" thickBot="1">
      <c r="A16" s="35"/>
      <c r="B16" s="32"/>
      <c r="C16" s="16" t="s">
        <v>38</v>
      </c>
      <c r="D16" s="16" t="s">
        <v>178</v>
      </c>
      <c r="E16" s="17" t="s">
        <v>179</v>
      </c>
      <c r="F16" s="16" t="s">
        <v>31</v>
      </c>
      <c r="G16" s="17" t="s">
        <v>180</v>
      </c>
      <c r="H16" s="10">
        <v>0.9</v>
      </c>
      <c r="I16" s="16" t="s">
        <v>87</v>
      </c>
      <c r="J16" s="17" t="s">
        <v>176</v>
      </c>
      <c r="K16" s="17" t="s">
        <v>177</v>
      </c>
      <c r="L16" s="42">
        <v>0.81</v>
      </c>
      <c r="M16" s="44"/>
      <c r="N16" s="34">
        <v>0</v>
      </c>
      <c r="O16" s="34"/>
      <c r="P16" s="11">
        <f t="shared" si="0"/>
        <v>0.40500000000000003</v>
      </c>
      <c r="Q16" s="41"/>
    </row>
    <row r="17" spans="1:17" ht="151.5" customHeight="1" thickBot="1">
      <c r="A17" s="35"/>
      <c r="B17" s="32"/>
      <c r="C17" s="16" t="s">
        <v>28</v>
      </c>
      <c r="D17" s="17" t="s">
        <v>90</v>
      </c>
      <c r="E17" s="19" t="s">
        <v>91</v>
      </c>
      <c r="F17" s="16" t="s">
        <v>31</v>
      </c>
      <c r="G17" s="17" t="s">
        <v>92</v>
      </c>
      <c r="H17" s="10">
        <v>0.8</v>
      </c>
      <c r="I17" s="16" t="s">
        <v>87</v>
      </c>
      <c r="J17" s="17" t="s">
        <v>93</v>
      </c>
      <c r="K17" s="17" t="s">
        <v>89</v>
      </c>
      <c r="L17" s="34">
        <v>0.83</v>
      </c>
      <c r="M17" s="34"/>
      <c r="N17" s="34">
        <v>0</v>
      </c>
      <c r="O17" s="34"/>
      <c r="P17" s="11">
        <f t="shared" si="0"/>
        <v>0.41499999999999998</v>
      </c>
      <c r="Q17" s="41"/>
    </row>
    <row r="18" spans="1:17" ht="95.25" thickBot="1">
      <c r="A18" s="35"/>
      <c r="B18" s="32"/>
      <c r="C18" s="16" t="s">
        <v>30</v>
      </c>
      <c r="D18" s="17" t="s">
        <v>114</v>
      </c>
      <c r="E18" s="17" t="s">
        <v>115</v>
      </c>
      <c r="F18" s="16" t="s">
        <v>31</v>
      </c>
      <c r="G18" s="17" t="s">
        <v>116</v>
      </c>
      <c r="H18" s="10">
        <v>1</v>
      </c>
      <c r="I18" s="16" t="s">
        <v>117</v>
      </c>
      <c r="J18" s="17" t="s">
        <v>118</v>
      </c>
      <c r="K18" s="17" t="s">
        <v>119</v>
      </c>
      <c r="L18" s="34">
        <v>0.99</v>
      </c>
      <c r="M18" s="34"/>
      <c r="N18" s="34">
        <v>0</v>
      </c>
      <c r="O18" s="34"/>
      <c r="P18" s="11">
        <f t="shared" si="0"/>
        <v>0.495</v>
      </c>
      <c r="Q18" s="41"/>
    </row>
    <row r="19" spans="1:17" ht="127.5" customHeight="1" thickBot="1">
      <c r="A19" s="35"/>
      <c r="B19" s="32"/>
      <c r="C19" s="16" t="s">
        <v>30</v>
      </c>
      <c r="D19" s="16" t="s">
        <v>120</v>
      </c>
      <c r="E19" s="17" t="s">
        <v>121</v>
      </c>
      <c r="F19" s="16" t="s">
        <v>31</v>
      </c>
      <c r="G19" s="17" t="s">
        <v>122</v>
      </c>
      <c r="H19" s="10">
        <v>1</v>
      </c>
      <c r="I19" s="16" t="s">
        <v>123</v>
      </c>
      <c r="J19" s="17" t="s">
        <v>124</v>
      </c>
      <c r="K19" s="17" t="s">
        <v>119</v>
      </c>
      <c r="L19" s="34">
        <v>0.87</v>
      </c>
      <c r="M19" s="34"/>
      <c r="N19" s="34">
        <v>0</v>
      </c>
      <c r="O19" s="34"/>
      <c r="P19" s="11">
        <f t="shared" si="0"/>
        <v>0.435</v>
      </c>
      <c r="Q19" s="41"/>
    </row>
    <row r="20" spans="1:17" ht="119.25" customHeight="1" thickBot="1">
      <c r="A20" s="35">
        <v>3</v>
      </c>
      <c r="B20" s="32" t="s">
        <v>50</v>
      </c>
      <c r="C20" s="16" t="s">
        <v>37</v>
      </c>
      <c r="D20" s="17" t="s">
        <v>81</v>
      </c>
      <c r="E20" s="17" t="s">
        <v>82</v>
      </c>
      <c r="F20" s="16" t="s">
        <v>27</v>
      </c>
      <c r="G20" s="17" t="s">
        <v>83</v>
      </c>
      <c r="H20" s="10">
        <v>1</v>
      </c>
      <c r="I20" s="16" t="s">
        <v>62</v>
      </c>
      <c r="J20" s="17" t="s">
        <v>79</v>
      </c>
      <c r="K20" s="17" t="s">
        <v>80</v>
      </c>
      <c r="L20" s="18">
        <v>0.52</v>
      </c>
      <c r="M20" s="28">
        <v>0.9</v>
      </c>
      <c r="N20" s="18">
        <v>0</v>
      </c>
      <c r="O20" s="18">
        <v>0</v>
      </c>
      <c r="P20" s="11">
        <f>M20</f>
        <v>0.9</v>
      </c>
      <c r="Q20" s="41">
        <f>AVERAGE(P20:P32)</f>
        <v>0.35826923076923073</v>
      </c>
    </row>
    <row r="21" spans="1:17" ht="109.5" customHeight="1" thickBot="1">
      <c r="A21" s="35"/>
      <c r="B21" s="32"/>
      <c r="C21" s="16" t="s">
        <v>42</v>
      </c>
      <c r="D21" s="17" t="s">
        <v>104</v>
      </c>
      <c r="E21" s="17" t="s">
        <v>181</v>
      </c>
      <c r="F21" s="16" t="s">
        <v>27</v>
      </c>
      <c r="G21" s="17" t="s">
        <v>105</v>
      </c>
      <c r="H21" s="10">
        <v>0.8</v>
      </c>
      <c r="I21" s="16" t="s">
        <v>106</v>
      </c>
      <c r="J21" s="17" t="s">
        <v>107</v>
      </c>
      <c r="K21" s="17" t="s">
        <v>108</v>
      </c>
      <c r="L21" s="34">
        <v>0.89</v>
      </c>
      <c r="M21" s="34"/>
      <c r="N21" s="33">
        <v>0</v>
      </c>
      <c r="O21" s="33"/>
      <c r="P21" s="11">
        <f t="shared" si="0"/>
        <v>0.44500000000000001</v>
      </c>
      <c r="Q21" s="41"/>
    </row>
    <row r="22" spans="1:17" ht="95.25" thickBot="1">
      <c r="A22" s="35"/>
      <c r="B22" s="32"/>
      <c r="C22" s="17" t="s">
        <v>35</v>
      </c>
      <c r="D22" s="17" t="s">
        <v>131</v>
      </c>
      <c r="E22" s="17" t="s">
        <v>132</v>
      </c>
      <c r="F22" s="16" t="s">
        <v>29</v>
      </c>
      <c r="G22" s="17" t="s">
        <v>133</v>
      </c>
      <c r="H22" s="10">
        <v>1</v>
      </c>
      <c r="I22" s="16" t="s">
        <v>101</v>
      </c>
      <c r="J22" s="17" t="s">
        <v>134</v>
      </c>
      <c r="K22" s="17" t="s">
        <v>130</v>
      </c>
      <c r="L22" s="33">
        <v>0</v>
      </c>
      <c r="M22" s="33"/>
      <c r="N22" s="33"/>
      <c r="O22" s="33"/>
      <c r="P22" s="11">
        <f t="shared" si="0"/>
        <v>0</v>
      </c>
      <c r="Q22" s="41"/>
    </row>
    <row r="23" spans="1:17" ht="54.75" thickBot="1">
      <c r="A23" s="35"/>
      <c r="B23" s="32"/>
      <c r="C23" s="17" t="s">
        <v>35</v>
      </c>
      <c r="D23" s="17" t="s">
        <v>135</v>
      </c>
      <c r="E23" s="17" t="s">
        <v>136</v>
      </c>
      <c r="F23" s="16" t="s">
        <v>29</v>
      </c>
      <c r="G23" s="17" t="s">
        <v>137</v>
      </c>
      <c r="H23" s="10">
        <v>0.9</v>
      </c>
      <c r="I23" s="16" t="s">
        <v>128</v>
      </c>
      <c r="J23" s="17" t="s">
        <v>138</v>
      </c>
      <c r="K23" s="17" t="s">
        <v>130</v>
      </c>
      <c r="L23" s="18">
        <v>0.94</v>
      </c>
      <c r="M23" s="21">
        <v>0.94</v>
      </c>
      <c r="N23" s="18">
        <v>0</v>
      </c>
      <c r="O23" s="18">
        <v>0</v>
      </c>
      <c r="P23" s="11">
        <f t="shared" si="0"/>
        <v>0.47</v>
      </c>
      <c r="Q23" s="41"/>
    </row>
    <row r="24" spans="1:17" ht="68.25" thickBot="1">
      <c r="A24" s="35"/>
      <c r="B24" s="32"/>
      <c r="C24" s="17" t="s">
        <v>35</v>
      </c>
      <c r="D24" s="17" t="s">
        <v>139</v>
      </c>
      <c r="E24" s="17" t="s">
        <v>140</v>
      </c>
      <c r="F24" s="16" t="s">
        <v>29</v>
      </c>
      <c r="G24" s="17" t="s">
        <v>141</v>
      </c>
      <c r="H24" s="10">
        <v>0.9</v>
      </c>
      <c r="I24" s="16" t="s">
        <v>101</v>
      </c>
      <c r="J24" s="17" t="s">
        <v>142</v>
      </c>
      <c r="K24" s="17" t="s">
        <v>130</v>
      </c>
      <c r="L24" s="33">
        <v>0</v>
      </c>
      <c r="M24" s="33"/>
      <c r="N24" s="33"/>
      <c r="O24" s="33"/>
      <c r="P24" s="11">
        <f t="shared" si="0"/>
        <v>0</v>
      </c>
      <c r="Q24" s="41"/>
    </row>
    <row r="25" spans="1:17" ht="110.25" customHeight="1" thickBot="1">
      <c r="A25" s="35"/>
      <c r="B25" s="32"/>
      <c r="C25" s="17" t="s">
        <v>41</v>
      </c>
      <c r="D25" s="16" t="s">
        <v>149</v>
      </c>
      <c r="E25" s="17" t="s">
        <v>150</v>
      </c>
      <c r="F25" s="16" t="s">
        <v>27</v>
      </c>
      <c r="G25" s="17" t="s">
        <v>151</v>
      </c>
      <c r="H25" s="10">
        <v>0.8</v>
      </c>
      <c r="I25" s="16" t="s">
        <v>62</v>
      </c>
      <c r="J25" s="17" t="s">
        <v>152</v>
      </c>
      <c r="K25" s="17" t="s">
        <v>153</v>
      </c>
      <c r="L25" s="18">
        <v>0.85</v>
      </c>
      <c r="M25" s="21">
        <v>0.91</v>
      </c>
      <c r="N25" s="18">
        <v>0</v>
      </c>
      <c r="O25" s="18">
        <v>0</v>
      </c>
      <c r="P25" s="11">
        <f t="shared" si="0"/>
        <v>0.44</v>
      </c>
      <c r="Q25" s="41"/>
    </row>
    <row r="26" spans="1:17" ht="144" customHeight="1" thickBot="1">
      <c r="A26" s="35"/>
      <c r="B26" s="32"/>
      <c r="C26" s="17" t="s">
        <v>41</v>
      </c>
      <c r="D26" s="16" t="s">
        <v>154</v>
      </c>
      <c r="E26" s="17" t="s">
        <v>155</v>
      </c>
      <c r="F26" s="16" t="s">
        <v>29</v>
      </c>
      <c r="G26" s="16" t="s">
        <v>156</v>
      </c>
      <c r="H26" s="10">
        <v>0.8</v>
      </c>
      <c r="I26" s="16" t="s">
        <v>62</v>
      </c>
      <c r="J26" s="17" t="s">
        <v>157</v>
      </c>
      <c r="K26" s="17" t="s">
        <v>153</v>
      </c>
      <c r="L26" s="18">
        <v>0.89</v>
      </c>
      <c r="M26" s="21">
        <v>0.9</v>
      </c>
      <c r="N26" s="18">
        <v>0</v>
      </c>
      <c r="O26" s="18">
        <v>0</v>
      </c>
      <c r="P26" s="11">
        <f t="shared" si="0"/>
        <v>0.44750000000000001</v>
      </c>
      <c r="Q26" s="41"/>
    </row>
    <row r="27" spans="1:17" ht="144" customHeight="1" thickBot="1">
      <c r="A27" s="35"/>
      <c r="B27" s="32"/>
      <c r="C27" s="17" t="s">
        <v>35</v>
      </c>
      <c r="D27" s="17" t="s">
        <v>135</v>
      </c>
      <c r="E27" s="17" t="s">
        <v>136</v>
      </c>
      <c r="F27" s="16" t="s">
        <v>29</v>
      </c>
      <c r="G27" s="17" t="s">
        <v>137</v>
      </c>
      <c r="H27" s="10">
        <v>0.9</v>
      </c>
      <c r="I27" s="16" t="s">
        <v>128</v>
      </c>
      <c r="J27" s="17" t="s">
        <v>138</v>
      </c>
      <c r="K27" s="17" t="s">
        <v>130</v>
      </c>
      <c r="L27" s="18">
        <v>0.94</v>
      </c>
      <c r="M27" s="21">
        <v>0.94</v>
      </c>
      <c r="N27" s="18">
        <v>0</v>
      </c>
      <c r="O27" s="18">
        <v>0</v>
      </c>
      <c r="P27" s="11">
        <f t="shared" si="0"/>
        <v>0.47</v>
      </c>
      <c r="Q27" s="41"/>
    </row>
    <row r="28" spans="1:17" ht="144" customHeight="1" thickBot="1">
      <c r="A28" s="35"/>
      <c r="B28" s="32"/>
      <c r="C28" s="17" t="s">
        <v>35</v>
      </c>
      <c r="D28" s="17" t="s">
        <v>139</v>
      </c>
      <c r="E28" s="17" t="s">
        <v>140</v>
      </c>
      <c r="F28" s="16" t="s">
        <v>29</v>
      </c>
      <c r="G28" s="17" t="s">
        <v>141</v>
      </c>
      <c r="H28" s="10">
        <v>0.9</v>
      </c>
      <c r="I28" s="16" t="s">
        <v>101</v>
      </c>
      <c r="J28" s="17" t="s">
        <v>142</v>
      </c>
      <c r="K28" s="17" t="s">
        <v>130</v>
      </c>
      <c r="L28" s="33">
        <v>0</v>
      </c>
      <c r="M28" s="33"/>
      <c r="N28" s="33"/>
      <c r="O28" s="33"/>
      <c r="P28" s="11">
        <f t="shared" si="0"/>
        <v>0</v>
      </c>
      <c r="Q28" s="41"/>
    </row>
    <row r="29" spans="1:17" ht="144" customHeight="1" thickBot="1">
      <c r="A29" s="35"/>
      <c r="B29" s="32"/>
      <c r="C29" s="16" t="s">
        <v>26</v>
      </c>
      <c r="D29" s="16" t="s">
        <v>158</v>
      </c>
      <c r="E29" s="17" t="s">
        <v>159</v>
      </c>
      <c r="F29" s="16" t="s">
        <v>27</v>
      </c>
      <c r="G29" s="17" t="s">
        <v>160</v>
      </c>
      <c r="H29" s="10">
        <v>0.8</v>
      </c>
      <c r="I29" s="16" t="s">
        <v>87</v>
      </c>
      <c r="J29" s="17" t="s">
        <v>161</v>
      </c>
      <c r="K29" s="17" t="s">
        <v>162</v>
      </c>
      <c r="L29" s="34">
        <v>1</v>
      </c>
      <c r="M29" s="34"/>
      <c r="N29" s="34">
        <v>0</v>
      </c>
      <c r="O29" s="34"/>
      <c r="P29" s="11">
        <f t="shared" si="0"/>
        <v>0.5</v>
      </c>
      <c r="Q29" s="41"/>
    </row>
    <row r="30" spans="1:17" ht="144" customHeight="1" thickBot="1">
      <c r="A30" s="35"/>
      <c r="B30" s="32"/>
      <c r="C30" s="16" t="s">
        <v>26</v>
      </c>
      <c r="D30" s="16" t="s">
        <v>163</v>
      </c>
      <c r="E30" s="17" t="s">
        <v>164</v>
      </c>
      <c r="F30" s="16" t="s">
        <v>31</v>
      </c>
      <c r="G30" s="17" t="s">
        <v>165</v>
      </c>
      <c r="H30" s="10">
        <v>0.9</v>
      </c>
      <c r="I30" s="16" t="s">
        <v>62</v>
      </c>
      <c r="J30" s="17" t="s">
        <v>166</v>
      </c>
      <c r="K30" s="17" t="s">
        <v>167</v>
      </c>
      <c r="L30" s="25">
        <v>1</v>
      </c>
      <c r="M30" s="25">
        <v>1</v>
      </c>
      <c r="N30" s="25">
        <v>0</v>
      </c>
      <c r="O30" s="25">
        <v>0</v>
      </c>
      <c r="P30" s="11">
        <f t="shared" si="0"/>
        <v>0.5</v>
      </c>
      <c r="Q30" s="41"/>
    </row>
    <row r="31" spans="1:17" ht="144" customHeight="1" thickBot="1">
      <c r="A31" s="35"/>
      <c r="B31" s="32"/>
      <c r="C31" s="16" t="s">
        <v>26</v>
      </c>
      <c r="D31" s="16" t="s">
        <v>168</v>
      </c>
      <c r="E31" s="17" t="s">
        <v>169</v>
      </c>
      <c r="F31" s="16" t="s">
        <v>31</v>
      </c>
      <c r="G31" s="17" t="s">
        <v>170</v>
      </c>
      <c r="H31" s="10">
        <v>0.8</v>
      </c>
      <c r="I31" s="16" t="s">
        <v>62</v>
      </c>
      <c r="J31" s="17" t="s">
        <v>171</v>
      </c>
      <c r="K31" s="17" t="s">
        <v>172</v>
      </c>
      <c r="L31" s="25">
        <v>0.98</v>
      </c>
      <c r="M31" s="25">
        <v>0.96</v>
      </c>
      <c r="N31" s="25">
        <v>0</v>
      </c>
      <c r="O31" s="25">
        <v>0</v>
      </c>
      <c r="P31" s="11">
        <f t="shared" si="0"/>
        <v>0.48499999999999999</v>
      </c>
      <c r="Q31" s="41"/>
    </row>
    <row r="32" spans="1:17" ht="151.5" customHeight="1" thickBot="1">
      <c r="A32" s="35"/>
      <c r="B32" s="32"/>
      <c r="C32" s="17" t="s">
        <v>35</v>
      </c>
      <c r="D32" s="17" t="s">
        <v>131</v>
      </c>
      <c r="E32" s="17" t="s">
        <v>132</v>
      </c>
      <c r="F32" s="16" t="s">
        <v>29</v>
      </c>
      <c r="G32" s="17" t="s">
        <v>133</v>
      </c>
      <c r="H32" s="10">
        <v>1</v>
      </c>
      <c r="I32" s="16" t="s">
        <v>101</v>
      </c>
      <c r="J32" s="17" t="s">
        <v>134</v>
      </c>
      <c r="K32" s="17" t="s">
        <v>130</v>
      </c>
      <c r="L32" s="33">
        <v>0</v>
      </c>
      <c r="M32" s="33"/>
      <c r="N32" s="33"/>
      <c r="O32" s="33"/>
      <c r="P32" s="11">
        <f t="shared" si="0"/>
        <v>0</v>
      </c>
      <c r="Q32" s="41"/>
    </row>
    <row r="33" spans="1:17" ht="106.5" customHeight="1" thickBot="1">
      <c r="A33" s="35">
        <v>4</v>
      </c>
      <c r="B33" s="32" t="s">
        <v>51</v>
      </c>
      <c r="C33" s="16" t="s">
        <v>39</v>
      </c>
      <c r="D33" s="16" t="s">
        <v>65</v>
      </c>
      <c r="E33" s="17" t="s">
        <v>66</v>
      </c>
      <c r="F33" s="16" t="s">
        <v>31</v>
      </c>
      <c r="G33" s="17" t="s">
        <v>67</v>
      </c>
      <c r="H33" s="10">
        <v>0.9</v>
      </c>
      <c r="I33" s="16" t="s">
        <v>62</v>
      </c>
      <c r="J33" s="17" t="s">
        <v>68</v>
      </c>
      <c r="K33" s="17" t="s">
        <v>69</v>
      </c>
      <c r="L33" s="18">
        <v>0.98</v>
      </c>
      <c r="M33" s="22">
        <v>0.96</v>
      </c>
      <c r="N33" s="15">
        <v>0</v>
      </c>
      <c r="O33" s="15">
        <v>0</v>
      </c>
      <c r="P33" s="11">
        <f t="shared" si="0"/>
        <v>0.48499999999999999</v>
      </c>
      <c r="Q33" s="41">
        <f>AVERAGE(P33:P47)</f>
        <v>0.50133333333333341</v>
      </c>
    </row>
    <row r="34" spans="1:17" ht="159" customHeight="1" thickBot="1">
      <c r="A34" s="36"/>
      <c r="B34" s="32"/>
      <c r="C34" s="16" t="s">
        <v>39</v>
      </c>
      <c r="D34" s="20" t="s">
        <v>71</v>
      </c>
      <c r="E34" s="20" t="s">
        <v>78</v>
      </c>
      <c r="F34" s="20" t="s">
        <v>31</v>
      </c>
      <c r="G34" s="20" t="s">
        <v>77</v>
      </c>
      <c r="H34" s="10">
        <v>0.8</v>
      </c>
      <c r="I34" s="16" t="s">
        <v>62</v>
      </c>
      <c r="J34" s="17" t="s">
        <v>70</v>
      </c>
      <c r="K34" s="17" t="s">
        <v>69</v>
      </c>
      <c r="L34" s="18">
        <v>0.91</v>
      </c>
      <c r="M34" s="22">
        <v>2.15</v>
      </c>
      <c r="N34" s="18" t="s">
        <v>74</v>
      </c>
      <c r="O34" s="18" t="s">
        <v>74</v>
      </c>
      <c r="P34" s="24">
        <f t="shared" si="0"/>
        <v>1.53</v>
      </c>
      <c r="Q34" s="41"/>
    </row>
    <row r="35" spans="1:17" ht="159" customHeight="1" thickBot="1">
      <c r="A35" s="36"/>
      <c r="B35" s="32"/>
      <c r="C35" s="16" t="s">
        <v>28</v>
      </c>
      <c r="D35" s="16" t="s">
        <v>84</v>
      </c>
      <c r="E35" s="17" t="s">
        <v>85</v>
      </c>
      <c r="F35" s="16" t="s">
        <v>31</v>
      </c>
      <c r="G35" s="17" t="s">
        <v>86</v>
      </c>
      <c r="H35" s="10">
        <v>1</v>
      </c>
      <c r="I35" s="16" t="s">
        <v>87</v>
      </c>
      <c r="J35" s="17" t="s">
        <v>88</v>
      </c>
      <c r="K35" s="17" t="s">
        <v>89</v>
      </c>
      <c r="L35" s="34">
        <v>0.42</v>
      </c>
      <c r="M35" s="34"/>
      <c r="N35" s="34">
        <v>0</v>
      </c>
      <c r="O35" s="34"/>
      <c r="P35" s="26">
        <f>L35+N35</f>
        <v>0.42</v>
      </c>
      <c r="Q35" s="41"/>
    </row>
    <row r="36" spans="1:17" ht="202.5" customHeight="1" thickBot="1">
      <c r="A36" s="36"/>
      <c r="B36" s="32"/>
      <c r="C36" s="16" t="s">
        <v>42</v>
      </c>
      <c r="D36" s="17" t="s">
        <v>109</v>
      </c>
      <c r="E36" s="17" t="s">
        <v>110</v>
      </c>
      <c r="F36" s="16" t="s">
        <v>31</v>
      </c>
      <c r="G36" s="17" t="s">
        <v>111</v>
      </c>
      <c r="H36" s="10">
        <v>0.8</v>
      </c>
      <c r="I36" s="16" t="s">
        <v>112</v>
      </c>
      <c r="J36" s="17" t="s">
        <v>113</v>
      </c>
      <c r="K36" s="17" t="s">
        <v>108</v>
      </c>
      <c r="L36" s="42">
        <v>0</v>
      </c>
      <c r="M36" s="43"/>
      <c r="N36" s="43"/>
      <c r="O36" s="44"/>
      <c r="P36" s="11">
        <f t="shared" si="0"/>
        <v>0</v>
      </c>
      <c r="Q36" s="41"/>
    </row>
    <row r="37" spans="1:17" ht="159" customHeight="1" thickBot="1">
      <c r="A37" s="36"/>
      <c r="B37" s="32"/>
      <c r="C37" s="16" t="s">
        <v>42</v>
      </c>
      <c r="D37" s="17" t="s">
        <v>104</v>
      </c>
      <c r="E37" s="27" t="s">
        <v>181</v>
      </c>
      <c r="F37" s="16" t="s">
        <v>27</v>
      </c>
      <c r="G37" s="17" t="s">
        <v>105</v>
      </c>
      <c r="H37" s="10">
        <v>0.8</v>
      </c>
      <c r="I37" s="16" t="s">
        <v>106</v>
      </c>
      <c r="J37" s="17" t="s">
        <v>107</v>
      </c>
      <c r="K37" s="17" t="s">
        <v>108</v>
      </c>
      <c r="L37" s="34">
        <v>0.89</v>
      </c>
      <c r="M37" s="34"/>
      <c r="N37" s="33">
        <v>0</v>
      </c>
      <c r="O37" s="33"/>
      <c r="P37" s="11">
        <f t="shared" si="0"/>
        <v>0.44500000000000001</v>
      </c>
      <c r="Q37" s="41"/>
    </row>
    <row r="38" spans="1:17" ht="159" customHeight="1" thickBot="1">
      <c r="A38" s="36"/>
      <c r="B38" s="32"/>
      <c r="C38" s="16" t="s">
        <v>38</v>
      </c>
      <c r="D38" s="16" t="s">
        <v>168</v>
      </c>
      <c r="E38" s="17" t="s">
        <v>173</v>
      </c>
      <c r="F38" s="16" t="s">
        <v>31</v>
      </c>
      <c r="G38" s="17" t="s">
        <v>174</v>
      </c>
      <c r="H38" s="10">
        <v>0.9</v>
      </c>
      <c r="I38" s="16" t="s">
        <v>175</v>
      </c>
      <c r="J38" s="17" t="s">
        <v>176</v>
      </c>
      <c r="K38" s="17" t="s">
        <v>177</v>
      </c>
      <c r="L38" s="34">
        <v>0.93</v>
      </c>
      <c r="M38" s="34"/>
      <c r="N38" s="34">
        <v>0</v>
      </c>
      <c r="O38" s="34"/>
      <c r="P38" s="11">
        <f t="shared" si="0"/>
        <v>0.46500000000000002</v>
      </c>
      <c r="Q38" s="41"/>
    </row>
    <row r="39" spans="1:17" ht="159" customHeight="1" thickBot="1">
      <c r="A39" s="36"/>
      <c r="B39" s="32"/>
      <c r="C39" s="16" t="s">
        <v>38</v>
      </c>
      <c r="D39" s="16" t="s">
        <v>178</v>
      </c>
      <c r="E39" s="17" t="s">
        <v>179</v>
      </c>
      <c r="F39" s="16" t="s">
        <v>31</v>
      </c>
      <c r="G39" s="17" t="s">
        <v>180</v>
      </c>
      <c r="H39" s="10">
        <v>0.9</v>
      </c>
      <c r="I39" s="16" t="s">
        <v>87</v>
      </c>
      <c r="J39" s="17" t="s">
        <v>176</v>
      </c>
      <c r="K39" s="17" t="s">
        <v>177</v>
      </c>
      <c r="L39" s="34">
        <v>0.81</v>
      </c>
      <c r="M39" s="34"/>
      <c r="N39" s="34">
        <v>0</v>
      </c>
      <c r="O39" s="34"/>
      <c r="P39" s="11">
        <f t="shared" si="0"/>
        <v>0.40500000000000003</v>
      </c>
      <c r="Q39" s="41"/>
    </row>
    <row r="40" spans="1:17" ht="159" customHeight="1" thickBot="1">
      <c r="A40" s="36"/>
      <c r="B40" s="32"/>
      <c r="C40" s="16" t="s">
        <v>30</v>
      </c>
      <c r="D40" s="16" t="s">
        <v>120</v>
      </c>
      <c r="E40" s="17" t="s">
        <v>121</v>
      </c>
      <c r="F40" s="16" t="s">
        <v>31</v>
      </c>
      <c r="G40" s="17" t="s">
        <v>122</v>
      </c>
      <c r="H40" s="10">
        <v>1</v>
      </c>
      <c r="I40" s="16" t="s">
        <v>123</v>
      </c>
      <c r="J40" s="17" t="s">
        <v>124</v>
      </c>
      <c r="K40" s="17" t="s">
        <v>119</v>
      </c>
      <c r="L40" s="34">
        <v>0.87</v>
      </c>
      <c r="M40" s="34"/>
      <c r="N40" s="34">
        <v>0</v>
      </c>
      <c r="O40" s="34"/>
      <c r="P40" s="11">
        <f t="shared" si="0"/>
        <v>0.435</v>
      </c>
      <c r="Q40" s="41"/>
    </row>
    <row r="41" spans="1:17" ht="159" customHeight="1" thickBot="1">
      <c r="A41" s="36"/>
      <c r="B41" s="32"/>
      <c r="C41" s="16" t="s">
        <v>28</v>
      </c>
      <c r="D41" s="17" t="s">
        <v>90</v>
      </c>
      <c r="E41" s="19" t="s">
        <v>91</v>
      </c>
      <c r="F41" s="16" t="s">
        <v>31</v>
      </c>
      <c r="G41" s="17" t="s">
        <v>92</v>
      </c>
      <c r="H41" s="10">
        <v>0.8</v>
      </c>
      <c r="I41" s="16" t="s">
        <v>87</v>
      </c>
      <c r="J41" s="17" t="s">
        <v>93</v>
      </c>
      <c r="K41" s="17" t="s">
        <v>89</v>
      </c>
      <c r="L41" s="34">
        <v>0.83</v>
      </c>
      <c r="M41" s="34"/>
      <c r="N41" s="34">
        <v>0</v>
      </c>
      <c r="O41" s="34"/>
      <c r="P41" s="11">
        <f t="shared" si="0"/>
        <v>0.41499999999999998</v>
      </c>
      <c r="Q41" s="41"/>
    </row>
    <row r="42" spans="1:17" ht="159" customHeight="1" thickBot="1">
      <c r="A42" s="36"/>
      <c r="B42" s="32"/>
      <c r="C42" s="16" t="s">
        <v>30</v>
      </c>
      <c r="D42" s="17" t="s">
        <v>114</v>
      </c>
      <c r="E42" s="17" t="s">
        <v>115</v>
      </c>
      <c r="F42" s="16" t="s">
        <v>31</v>
      </c>
      <c r="G42" s="17" t="s">
        <v>116</v>
      </c>
      <c r="H42" s="10">
        <v>1</v>
      </c>
      <c r="I42" s="16" t="s">
        <v>117</v>
      </c>
      <c r="J42" s="17" t="s">
        <v>118</v>
      </c>
      <c r="K42" s="17" t="s">
        <v>119</v>
      </c>
      <c r="L42" s="34">
        <v>0.99</v>
      </c>
      <c r="M42" s="34"/>
      <c r="N42" s="37">
        <v>0</v>
      </c>
      <c r="O42" s="37"/>
      <c r="P42" s="11">
        <f t="shared" si="0"/>
        <v>0.495</v>
      </c>
      <c r="Q42" s="41"/>
    </row>
    <row r="43" spans="1:17" ht="159" customHeight="1" thickBot="1">
      <c r="A43" s="36"/>
      <c r="B43" s="32"/>
      <c r="C43" s="16" t="s">
        <v>28</v>
      </c>
      <c r="D43" s="16" t="s">
        <v>94</v>
      </c>
      <c r="E43" s="17" t="s">
        <v>95</v>
      </c>
      <c r="F43" s="16" t="s">
        <v>29</v>
      </c>
      <c r="G43" s="17" t="s">
        <v>96</v>
      </c>
      <c r="H43" s="10">
        <v>0.8</v>
      </c>
      <c r="I43" s="16" t="s">
        <v>87</v>
      </c>
      <c r="J43" s="17" t="s">
        <v>97</v>
      </c>
      <c r="K43" s="17" t="s">
        <v>89</v>
      </c>
      <c r="L43" s="34">
        <v>0.88</v>
      </c>
      <c r="M43" s="34"/>
      <c r="N43" s="34">
        <v>0</v>
      </c>
      <c r="O43" s="34"/>
      <c r="P43" s="11">
        <f t="shared" si="0"/>
        <v>0.44</v>
      </c>
      <c r="Q43" s="41"/>
    </row>
    <row r="44" spans="1:17" ht="159" customHeight="1" thickBot="1">
      <c r="A44" s="36"/>
      <c r="B44" s="32"/>
      <c r="C44" s="16" t="s">
        <v>26</v>
      </c>
      <c r="D44" s="16" t="s">
        <v>158</v>
      </c>
      <c r="E44" s="17" t="s">
        <v>159</v>
      </c>
      <c r="F44" s="16" t="s">
        <v>27</v>
      </c>
      <c r="G44" s="17" t="s">
        <v>160</v>
      </c>
      <c r="H44" s="10">
        <v>0.8</v>
      </c>
      <c r="I44" s="16" t="s">
        <v>87</v>
      </c>
      <c r="J44" s="17" t="s">
        <v>161</v>
      </c>
      <c r="K44" s="17" t="s">
        <v>162</v>
      </c>
      <c r="L44" s="34">
        <v>1</v>
      </c>
      <c r="M44" s="34"/>
      <c r="N44" s="34">
        <v>0</v>
      </c>
      <c r="O44" s="34"/>
      <c r="P44" s="11">
        <f t="shared" si="0"/>
        <v>0.5</v>
      </c>
      <c r="Q44" s="41"/>
    </row>
    <row r="45" spans="1:17" ht="159" customHeight="1" thickBot="1">
      <c r="A45" s="36"/>
      <c r="B45" s="32"/>
      <c r="C45" s="16" t="s">
        <v>26</v>
      </c>
      <c r="D45" s="16" t="s">
        <v>163</v>
      </c>
      <c r="E45" s="17" t="s">
        <v>164</v>
      </c>
      <c r="F45" s="16" t="s">
        <v>31</v>
      </c>
      <c r="G45" s="17" t="s">
        <v>165</v>
      </c>
      <c r="H45" s="10">
        <v>0.9</v>
      </c>
      <c r="I45" s="16" t="s">
        <v>62</v>
      </c>
      <c r="J45" s="17" t="s">
        <v>166</v>
      </c>
      <c r="K45" s="17" t="s">
        <v>167</v>
      </c>
      <c r="L45" s="25">
        <v>1</v>
      </c>
      <c r="M45" s="25">
        <v>1</v>
      </c>
      <c r="N45" s="25">
        <v>0</v>
      </c>
      <c r="O45" s="25">
        <v>0</v>
      </c>
      <c r="P45" s="11">
        <f t="shared" si="0"/>
        <v>0.5</v>
      </c>
      <c r="Q45" s="41"/>
    </row>
    <row r="46" spans="1:17" ht="159" customHeight="1" thickBot="1">
      <c r="A46" s="36"/>
      <c r="B46" s="32"/>
      <c r="C46" s="16" t="s">
        <v>26</v>
      </c>
      <c r="D46" s="16" t="s">
        <v>168</v>
      </c>
      <c r="E46" s="17" t="s">
        <v>169</v>
      </c>
      <c r="F46" s="16" t="s">
        <v>31</v>
      </c>
      <c r="G46" s="17" t="s">
        <v>170</v>
      </c>
      <c r="H46" s="10">
        <v>0.8</v>
      </c>
      <c r="I46" s="16" t="s">
        <v>62</v>
      </c>
      <c r="J46" s="17" t="s">
        <v>171</v>
      </c>
      <c r="K46" s="17" t="s">
        <v>172</v>
      </c>
      <c r="L46" s="25">
        <v>0.98</v>
      </c>
      <c r="M46" s="25">
        <v>0.96</v>
      </c>
      <c r="N46" s="25">
        <v>0</v>
      </c>
      <c r="O46" s="25">
        <v>0</v>
      </c>
      <c r="P46" s="11">
        <f t="shared" si="0"/>
        <v>0.48499999999999999</v>
      </c>
      <c r="Q46" s="41"/>
    </row>
    <row r="47" spans="1:17" ht="165.75" customHeight="1">
      <c r="A47" s="36"/>
      <c r="B47" s="32"/>
      <c r="C47" s="16" t="s">
        <v>43</v>
      </c>
      <c r="D47" s="16" t="s">
        <v>72</v>
      </c>
      <c r="E47" s="16" t="s">
        <v>73</v>
      </c>
      <c r="F47" s="16" t="s">
        <v>27</v>
      </c>
      <c r="G47" s="16" t="s">
        <v>74</v>
      </c>
      <c r="H47" s="10">
        <v>1</v>
      </c>
      <c r="I47" s="14" t="s">
        <v>62</v>
      </c>
      <c r="J47" s="17" t="s">
        <v>75</v>
      </c>
      <c r="K47" s="17" t="s">
        <v>76</v>
      </c>
      <c r="L47" s="33">
        <v>0.5</v>
      </c>
      <c r="M47" s="33"/>
      <c r="N47" s="33"/>
      <c r="O47" s="33"/>
      <c r="P47" s="11">
        <f t="shared" si="0"/>
        <v>0.5</v>
      </c>
      <c r="Q47" s="41"/>
    </row>
    <row r="48" spans="1:17" ht="155.25" customHeight="1">
      <c r="A48" s="31">
        <v>5</v>
      </c>
      <c r="B48" s="32" t="s">
        <v>52</v>
      </c>
      <c r="C48" s="16" t="s">
        <v>33</v>
      </c>
      <c r="D48" s="16" t="s">
        <v>53</v>
      </c>
      <c r="E48" s="17" t="s">
        <v>54</v>
      </c>
      <c r="F48" s="16" t="s">
        <v>31</v>
      </c>
      <c r="G48" s="17" t="s">
        <v>55</v>
      </c>
      <c r="H48" s="10">
        <v>0.8</v>
      </c>
      <c r="I48" s="16" t="s">
        <v>56</v>
      </c>
      <c r="J48" s="17" t="s">
        <v>57</v>
      </c>
      <c r="K48" s="17" t="s">
        <v>58</v>
      </c>
      <c r="L48" s="15">
        <v>1</v>
      </c>
      <c r="M48" s="23">
        <v>1</v>
      </c>
      <c r="N48" s="15">
        <v>0</v>
      </c>
      <c r="O48" s="15">
        <v>0</v>
      </c>
      <c r="P48" s="11">
        <f t="shared" si="0"/>
        <v>0.5</v>
      </c>
      <c r="Q48" s="38">
        <f>AVERAGE(P48:P55)</f>
        <v>0.40406250000000005</v>
      </c>
    </row>
    <row r="49" spans="1:17" ht="155.25" customHeight="1">
      <c r="A49" s="31"/>
      <c r="B49" s="32"/>
      <c r="C49" s="16" t="s">
        <v>32</v>
      </c>
      <c r="D49" s="16" t="s">
        <v>98</v>
      </c>
      <c r="E49" s="17" t="s">
        <v>99</v>
      </c>
      <c r="F49" s="16" t="s">
        <v>29</v>
      </c>
      <c r="G49" s="17" t="s">
        <v>100</v>
      </c>
      <c r="H49" s="10">
        <v>0.8</v>
      </c>
      <c r="I49" s="16" t="s">
        <v>101</v>
      </c>
      <c r="J49" s="17" t="s">
        <v>102</v>
      </c>
      <c r="K49" s="17" t="s">
        <v>103</v>
      </c>
      <c r="L49" s="33">
        <v>0</v>
      </c>
      <c r="M49" s="33"/>
      <c r="N49" s="33"/>
      <c r="O49" s="33"/>
      <c r="P49" s="11">
        <f t="shared" si="0"/>
        <v>0</v>
      </c>
      <c r="Q49" s="39"/>
    </row>
    <row r="50" spans="1:17" ht="155.25" customHeight="1">
      <c r="A50" s="31"/>
      <c r="B50" s="32"/>
      <c r="C50" s="16" t="s">
        <v>34</v>
      </c>
      <c r="D50" s="16" t="s">
        <v>143</v>
      </c>
      <c r="E50" s="17" t="s">
        <v>144</v>
      </c>
      <c r="F50" s="16" t="s">
        <v>29</v>
      </c>
      <c r="G50" s="17" t="s">
        <v>145</v>
      </c>
      <c r="H50" s="10">
        <v>1</v>
      </c>
      <c r="I50" s="16" t="s">
        <v>146</v>
      </c>
      <c r="J50" s="16" t="s">
        <v>147</v>
      </c>
      <c r="K50" s="17" t="s">
        <v>148</v>
      </c>
      <c r="L50" s="34">
        <v>0.93</v>
      </c>
      <c r="M50" s="34"/>
      <c r="N50" s="33">
        <v>0</v>
      </c>
      <c r="O50" s="33"/>
      <c r="P50" s="11">
        <f t="shared" si="0"/>
        <v>0.46500000000000002</v>
      </c>
      <c r="Q50" s="39"/>
    </row>
    <row r="51" spans="1:17" ht="155.25" customHeight="1">
      <c r="A51" s="31"/>
      <c r="B51" s="32"/>
      <c r="C51" s="16" t="s">
        <v>28</v>
      </c>
      <c r="D51" s="16" t="s">
        <v>94</v>
      </c>
      <c r="E51" s="17" t="s">
        <v>95</v>
      </c>
      <c r="F51" s="16" t="s">
        <v>29</v>
      </c>
      <c r="G51" s="17" t="s">
        <v>96</v>
      </c>
      <c r="H51" s="10">
        <v>0.8</v>
      </c>
      <c r="I51" s="16" t="s">
        <v>87</v>
      </c>
      <c r="J51" s="17" t="s">
        <v>97</v>
      </c>
      <c r="K51" s="17" t="s">
        <v>89</v>
      </c>
      <c r="L51" s="34">
        <v>0.88</v>
      </c>
      <c r="M51" s="34"/>
      <c r="N51" s="34">
        <v>0</v>
      </c>
      <c r="O51" s="34"/>
      <c r="P51" s="11">
        <f t="shared" si="0"/>
        <v>0.44</v>
      </c>
      <c r="Q51" s="39"/>
    </row>
    <row r="52" spans="1:17" ht="155.25" customHeight="1">
      <c r="A52" s="31"/>
      <c r="B52" s="32"/>
      <c r="C52" s="17" t="s">
        <v>35</v>
      </c>
      <c r="D52" s="17" t="s">
        <v>125</v>
      </c>
      <c r="E52" s="17" t="s">
        <v>126</v>
      </c>
      <c r="F52" s="16" t="s">
        <v>29</v>
      </c>
      <c r="G52" s="17" t="s">
        <v>127</v>
      </c>
      <c r="H52" s="10">
        <v>0.9</v>
      </c>
      <c r="I52" s="16" t="s">
        <v>128</v>
      </c>
      <c r="J52" s="17" t="s">
        <v>129</v>
      </c>
      <c r="K52" s="17" t="s">
        <v>130</v>
      </c>
      <c r="L52" s="18">
        <v>0.97</v>
      </c>
      <c r="M52" s="21">
        <v>0.96</v>
      </c>
      <c r="N52" s="18">
        <v>0</v>
      </c>
      <c r="O52" s="18">
        <v>0</v>
      </c>
      <c r="P52" s="11">
        <f t="shared" si="0"/>
        <v>0.48249999999999998</v>
      </c>
      <c r="Q52" s="39"/>
    </row>
    <row r="53" spans="1:17" ht="155.25" customHeight="1">
      <c r="A53" s="31"/>
      <c r="B53" s="32"/>
      <c r="C53" s="16" t="s">
        <v>38</v>
      </c>
      <c r="D53" s="16" t="s">
        <v>168</v>
      </c>
      <c r="E53" s="17" t="s">
        <v>173</v>
      </c>
      <c r="F53" s="16" t="s">
        <v>31</v>
      </c>
      <c r="G53" s="17" t="s">
        <v>174</v>
      </c>
      <c r="H53" s="10">
        <v>0.9</v>
      </c>
      <c r="I53" s="16" t="s">
        <v>175</v>
      </c>
      <c r="J53" s="17" t="s">
        <v>176</v>
      </c>
      <c r="K53" s="17" t="s">
        <v>177</v>
      </c>
      <c r="L53" s="34">
        <v>0.93</v>
      </c>
      <c r="M53" s="34"/>
      <c r="N53" s="34">
        <v>0</v>
      </c>
      <c r="O53" s="34"/>
      <c r="P53" s="11">
        <f t="shared" si="0"/>
        <v>0.46500000000000002</v>
      </c>
      <c r="Q53" s="39"/>
    </row>
    <row r="54" spans="1:17" ht="155.25" customHeight="1">
      <c r="A54" s="31"/>
      <c r="B54" s="32"/>
      <c r="C54" s="16" t="s">
        <v>38</v>
      </c>
      <c r="D54" s="16" t="s">
        <v>178</v>
      </c>
      <c r="E54" s="17" t="s">
        <v>179</v>
      </c>
      <c r="F54" s="16" t="s">
        <v>31</v>
      </c>
      <c r="G54" s="17" t="s">
        <v>180</v>
      </c>
      <c r="H54" s="10">
        <v>0.9</v>
      </c>
      <c r="I54" s="16" t="s">
        <v>87</v>
      </c>
      <c r="J54" s="17" t="s">
        <v>176</v>
      </c>
      <c r="K54" s="17" t="s">
        <v>177</v>
      </c>
      <c r="L54" s="34">
        <v>0.81</v>
      </c>
      <c r="M54" s="34"/>
      <c r="N54" s="34">
        <v>0</v>
      </c>
      <c r="O54" s="34"/>
      <c r="P54" s="11">
        <f t="shared" si="0"/>
        <v>0.40500000000000003</v>
      </c>
      <c r="Q54" s="39"/>
    </row>
    <row r="55" spans="1:17" ht="105" customHeight="1">
      <c r="A55" s="31"/>
      <c r="B55" s="32"/>
      <c r="C55" s="16" t="s">
        <v>40</v>
      </c>
      <c r="D55" s="16" t="s">
        <v>59</v>
      </c>
      <c r="E55" s="17" t="s">
        <v>60</v>
      </c>
      <c r="F55" s="16" t="s">
        <v>31</v>
      </c>
      <c r="G55" s="17" t="s">
        <v>61</v>
      </c>
      <c r="H55" s="10">
        <v>0.8</v>
      </c>
      <c r="I55" s="16" t="s">
        <v>62</v>
      </c>
      <c r="J55" s="17" t="s">
        <v>63</v>
      </c>
      <c r="K55" s="17" t="s">
        <v>64</v>
      </c>
      <c r="L55" s="15">
        <v>0.98</v>
      </c>
      <c r="M55" s="23">
        <v>0.92</v>
      </c>
      <c r="N55" s="15">
        <v>0</v>
      </c>
      <c r="O55" s="15">
        <v>0</v>
      </c>
      <c r="P55" s="11">
        <f t="shared" si="0"/>
        <v>0.47499999999999998</v>
      </c>
      <c r="Q55" s="40"/>
    </row>
    <row r="56" spans="1:17"/>
    <row r="57" spans="1:17"/>
    <row r="58" spans="1:17"/>
    <row r="59" spans="1:17"/>
    <row r="60" spans="1:17"/>
    <row r="61" spans="1:17"/>
    <row r="62" spans="1:17"/>
    <row r="63" spans="1:17"/>
    <row r="64" spans="1: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spans="12:15"/>
    <row r="1048562" spans="12:15"/>
    <row r="1048563" spans="12:15"/>
    <row r="1048564" spans="12:15"/>
    <row r="1048565" spans="12:15"/>
    <row r="1048566" spans="12:15"/>
    <row r="1048567" spans="12:15"/>
    <row r="1048568" spans="12:15"/>
    <row r="1048569" spans="12:15"/>
    <row r="1048570" spans="12:15"/>
    <row r="1048571" spans="12:15"/>
    <row r="1048572" spans="12:15"/>
    <row r="1048573" spans="12:15"/>
    <row r="1048574" spans="12:15">
      <c r="L1048574" s="29"/>
      <c r="M1048574" s="29"/>
      <c r="N1048574" s="29"/>
      <c r="O1048574" s="29"/>
    </row>
    <row r="1048575" spans="12:15"/>
    <row r="1048576" spans="12:15"/>
  </sheetData>
  <autoFilter ref="C1:C1048573" xr:uid="{D1DC04BB-6D5D-4C46-B2DA-18B12A261EAA}"/>
  <mergeCells count="85">
    <mergeCell ref="A1:B6"/>
    <mergeCell ref="C1:K2"/>
    <mergeCell ref="P1:Q3"/>
    <mergeCell ref="C3:K3"/>
    <mergeCell ref="C4:K4"/>
    <mergeCell ref="P4:Q6"/>
    <mergeCell ref="C5:D5"/>
    <mergeCell ref="E5:F5"/>
    <mergeCell ref="G5:I5"/>
    <mergeCell ref="J5:K5"/>
    <mergeCell ref="C6:D6"/>
    <mergeCell ref="E6:F6"/>
    <mergeCell ref="G6:I6"/>
    <mergeCell ref="J6:K6"/>
    <mergeCell ref="A8:A14"/>
    <mergeCell ref="B8:B14"/>
    <mergeCell ref="L8:M8"/>
    <mergeCell ref="N8:O8"/>
    <mergeCell ref="Q8:Q14"/>
    <mergeCell ref="L14:O14"/>
    <mergeCell ref="L9:M9"/>
    <mergeCell ref="N9:O9"/>
    <mergeCell ref="L11:M11"/>
    <mergeCell ref="N11:O11"/>
    <mergeCell ref="L12:M12"/>
    <mergeCell ref="N12:O12"/>
    <mergeCell ref="A15:A19"/>
    <mergeCell ref="Q15:Q19"/>
    <mergeCell ref="L17:M17"/>
    <mergeCell ref="N17:O17"/>
    <mergeCell ref="L18:M18"/>
    <mergeCell ref="N18:O18"/>
    <mergeCell ref="L19:M19"/>
    <mergeCell ref="N19:O19"/>
    <mergeCell ref="B15:B19"/>
    <mergeCell ref="L16:M16"/>
    <mergeCell ref="N16:O16"/>
    <mergeCell ref="L15:M15"/>
    <mergeCell ref="N15:O15"/>
    <mergeCell ref="A20:A32"/>
    <mergeCell ref="B20:B32"/>
    <mergeCell ref="Q20:Q32"/>
    <mergeCell ref="L22:O22"/>
    <mergeCell ref="L24:O24"/>
    <mergeCell ref="L21:M21"/>
    <mergeCell ref="N21:O21"/>
    <mergeCell ref="L32:O32"/>
    <mergeCell ref="L28:O28"/>
    <mergeCell ref="L29:M29"/>
    <mergeCell ref="N29:O29"/>
    <mergeCell ref="Q33:Q47"/>
    <mergeCell ref="L47:O47"/>
    <mergeCell ref="L35:M35"/>
    <mergeCell ref="N35:O35"/>
    <mergeCell ref="L37:M37"/>
    <mergeCell ref="N37:O37"/>
    <mergeCell ref="L40:M40"/>
    <mergeCell ref="N40:O40"/>
    <mergeCell ref="L41:M41"/>
    <mergeCell ref="L42:M42"/>
    <mergeCell ref="N41:O41"/>
    <mergeCell ref="L36:O36"/>
    <mergeCell ref="N50:O50"/>
    <mergeCell ref="L53:M53"/>
    <mergeCell ref="N53:O53"/>
    <mergeCell ref="Q48:Q55"/>
    <mergeCell ref="L54:M54"/>
    <mergeCell ref="N54:O54"/>
    <mergeCell ref="N51:O51"/>
    <mergeCell ref="A48:A55"/>
    <mergeCell ref="B48:B55"/>
    <mergeCell ref="L49:O49"/>
    <mergeCell ref="L51:M51"/>
    <mergeCell ref="A33:A47"/>
    <mergeCell ref="B33:B47"/>
    <mergeCell ref="L43:M43"/>
    <mergeCell ref="N43:O43"/>
    <mergeCell ref="L44:M44"/>
    <mergeCell ref="N44:O44"/>
    <mergeCell ref="N42:O42"/>
    <mergeCell ref="L38:M38"/>
    <mergeCell ref="N38:O38"/>
    <mergeCell ref="L39:M39"/>
    <mergeCell ref="N39:O39"/>
    <mergeCell ref="L50:M50"/>
  </mergeCells>
  <pageMargins left="0.7" right="0.7" top="0.75" bottom="0.75" header="0.511811023622047" footer="0.511811023622047"/>
  <pageSetup orientation="portrait"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8D471F10-E9E5-40AE-8A20-5DC3A8F3A28A}">
          <x14:formula1>
            <xm:f>'C:\Users\calidad1\Nextcloud\1 GESTIÓN CALIDAD\2025\MATRIZ DE INDICADORES\[DIR-GC-FTO-015 MATRIZ DE INDICADORES V2.xlsx]Hoja2'!#REF!</xm:f>
          </x14:formula1>
          <x14:formula2>
            <xm:f>0</xm:f>
          </x14:formula2>
          <xm:sqref>F47:F49 F51:F52 F55 C17:C19 C49 C51:C52 F40:F43 C8 F8 C40:C43 C35:C37 F33:F37 C14:C15 F14:F15 F17:F24 C21:C24</xm:sqref>
        </x14:dataValidation>
        <x14:dataValidation type="list" allowBlank="1" showInputMessage="1" showErrorMessage="1" xr:uid="{990E91A0-7A87-4682-B23C-F4540BD78021}">
          <x14:formula1>
            <xm:f>Hoja2!$B$3:$B$21</xm:f>
          </x14:formula1>
          <xm:sqref>C47:C48 C55 C33:C34 C20</xm:sqref>
        </x14:dataValidation>
        <x14:dataValidation type="list" allowBlank="1" showInputMessage="1" showErrorMessage="1" xr:uid="{6A1839BC-B954-4B45-AA19-F1DC045B5FD1}">
          <x14:formula1>
            <xm:f>'C:\Users\calidad1\Nextcloud\1 GESTIÓN CALIDAD\2025\MATRIZ DE INDICADORES\[DIR-GC-FTO-015 MATRIZ DE INDICADORES V2.xlsx]Hoja2'!#REF!</xm:f>
          </x14:formula1>
          <x14:formula2>
            <xm:f>0</xm:f>
          </x14:formula2>
          <xm:sqref>C50 C44:C46 C53:C54 C9:C13 C38:C39 C16 F50 F44:F46 F53:F54 F9:F13 F38:F39 F16 F25:F32 C25:C32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D21"/>
  <sheetViews>
    <sheetView view="pageBreakPreview" zoomScale="72" zoomScaleNormal="100" zoomScalePageLayoutView="72" workbookViewId="0"/>
  </sheetViews>
  <sheetFormatPr baseColWidth="10" defaultColWidth="11.42578125" defaultRowHeight="13.5"/>
  <cols>
    <col min="1" max="1" width="11.42578125" style="12"/>
    <col min="2" max="2" width="71.140625" style="12" customWidth="1"/>
    <col min="3" max="3" width="11.42578125" style="12"/>
    <col min="4" max="4" width="12.85546875" style="12" customWidth="1"/>
    <col min="5" max="16384" width="11.42578125" style="12"/>
  </cols>
  <sheetData>
    <row r="3" spans="2:4" ht="16.5">
      <c r="B3" s="13" t="s">
        <v>34</v>
      </c>
      <c r="D3" s="12" t="s">
        <v>27</v>
      </c>
    </row>
    <row r="4" spans="2:4" ht="16.5">
      <c r="B4" s="13" t="s">
        <v>44</v>
      </c>
      <c r="D4" s="12" t="s">
        <v>29</v>
      </c>
    </row>
    <row r="5" spans="2:4" ht="16.5">
      <c r="B5" s="13" t="s">
        <v>42</v>
      </c>
      <c r="D5" s="12" t="s">
        <v>31</v>
      </c>
    </row>
    <row r="6" spans="2:4" ht="16.5">
      <c r="B6" s="13" t="s">
        <v>26</v>
      </c>
    </row>
    <row r="7" spans="2:4" ht="16.5">
      <c r="B7" s="13" t="s">
        <v>38</v>
      </c>
    </row>
    <row r="8" spans="2:4" ht="16.5">
      <c r="B8" s="13" t="s">
        <v>28</v>
      </c>
    </row>
    <row r="9" spans="2:4" ht="16.5">
      <c r="B9" s="13" t="s">
        <v>43</v>
      </c>
    </row>
    <row r="10" spans="2:4" ht="16.5">
      <c r="B10" s="13" t="s">
        <v>45</v>
      </c>
    </row>
    <row r="11" spans="2:4" ht="16.5">
      <c r="B11" s="13" t="s">
        <v>40</v>
      </c>
    </row>
    <row r="12" spans="2:4" ht="16.5">
      <c r="B12" s="13" t="s">
        <v>39</v>
      </c>
    </row>
    <row r="13" spans="2:4" ht="16.5">
      <c r="B13" s="13" t="s">
        <v>36</v>
      </c>
    </row>
    <row r="14" spans="2:4" ht="16.5">
      <c r="B14" s="13" t="s">
        <v>35</v>
      </c>
    </row>
    <row r="15" spans="2:4" ht="16.5">
      <c r="B15" s="13" t="s">
        <v>37</v>
      </c>
    </row>
    <row r="16" spans="2:4" ht="16.5">
      <c r="B16" s="13" t="s">
        <v>41</v>
      </c>
    </row>
    <row r="17" spans="2:2" ht="16.5">
      <c r="B17" s="13" t="s">
        <v>32</v>
      </c>
    </row>
    <row r="18" spans="2:2" ht="16.5">
      <c r="B18" s="13" t="s">
        <v>33</v>
      </c>
    </row>
    <row r="19" spans="2:2" ht="16.5">
      <c r="B19" s="13" t="s">
        <v>46</v>
      </c>
    </row>
    <row r="20" spans="2:2" ht="16.5">
      <c r="B20" s="13" t="s">
        <v>47</v>
      </c>
    </row>
    <row r="21" spans="2:2" ht="16.5">
      <c r="B21" s="13" t="s">
        <v>30</v>
      </c>
    </row>
  </sheetData>
  <pageMargins left="0.7" right="0.7" top="0.75" bottom="0.75" header="0.511811023622047" footer="0.511811023622047"/>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TotalTime>3</TotalTim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DIR-GC-FTO-015</vt:lpstr>
      <vt:lpstr>Hoja2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Valentina González González</dc:creator>
  <dc:description/>
  <cp:lastModifiedBy>Valentina González González</cp:lastModifiedBy>
  <cp:revision>3</cp:revision>
  <cp:lastPrinted>2025-07-18T15:32:55Z</cp:lastPrinted>
  <dcterms:created xsi:type="dcterms:W3CDTF">2015-06-05T18:19:34Z</dcterms:created>
  <dcterms:modified xsi:type="dcterms:W3CDTF">2025-07-23T14:06:50Z</dcterms:modified>
  <dc:language>es-ES</dc:language>
</cp:coreProperties>
</file>