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porteasociado\Nextcloud2\DEPORTE ASOCIADO Y COMPETITIVO\DEPORTE ASOCIADO AÑO 2023\EVENTOS\FESTIVAL DE CICLISMO\"/>
    </mc:Choice>
  </mc:AlternateContent>
  <bookViews>
    <workbookView xWindow="0" yWindow="0" windowWidth="28800" windowHeight="12330" tabRatio="807"/>
  </bookViews>
  <sheets>
    <sheet name="totalregistro_Festival_Ciclismo" sheetId="1" r:id="rId1"/>
  </sheets>
  <definedNames>
    <definedName name="_xlnm._FilterDatabase" localSheetId="0" hidden="1">totalregistro_Festival_Ciclismo!$J$172:$O$173</definedName>
    <definedName name="_xlnm.Print_Area" localSheetId="0">totalregistro_Festival_Ciclismo!$A$1:$O$204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3" i="1" l="1"/>
  <c r="N153" i="1"/>
  <c r="F157" i="1"/>
  <c r="N157" i="1"/>
  <c r="F158" i="1"/>
  <c r="N158" i="1"/>
  <c r="F159" i="1"/>
  <c r="N159" i="1"/>
  <c r="N154" i="1"/>
  <c r="N155" i="1"/>
  <c r="N156" i="1"/>
  <c r="F160" i="1"/>
  <c r="N160" i="1"/>
  <c r="N189" i="1" l="1"/>
  <c r="N188" i="1"/>
  <c r="N191" i="1"/>
  <c r="N190" i="1"/>
  <c r="N195" i="1"/>
  <c r="N196" i="1"/>
  <c r="N197" i="1"/>
  <c r="N200" i="1"/>
  <c r="N194" i="1"/>
  <c r="N199" i="1"/>
  <c r="N201" i="1"/>
  <c r="N202" i="1"/>
  <c r="N203" i="1"/>
  <c r="N193" i="1"/>
  <c r="N198" i="1"/>
  <c r="N204" i="1"/>
  <c r="N187" i="1"/>
  <c r="N175" i="1"/>
  <c r="N177" i="1"/>
  <c r="N176" i="1"/>
  <c r="N180" i="1"/>
  <c r="N182" i="1"/>
  <c r="N183" i="1"/>
  <c r="N181" i="1"/>
  <c r="N178" i="1"/>
  <c r="N179" i="1"/>
  <c r="N174" i="1"/>
  <c r="N131" i="1"/>
  <c r="N142" i="1"/>
  <c r="N149" i="1"/>
  <c r="N141" i="1"/>
  <c r="N164" i="1"/>
  <c r="N165" i="1"/>
  <c r="N169" i="1"/>
  <c r="N166" i="1"/>
  <c r="N168" i="1"/>
  <c r="N167" i="1"/>
  <c r="N170" i="1"/>
  <c r="N143" i="1"/>
  <c r="N140" i="1"/>
  <c r="N148" i="1"/>
  <c r="N128" i="1"/>
  <c r="N126" i="1"/>
  <c r="N125" i="1"/>
  <c r="N130" i="1"/>
  <c r="N132" i="1"/>
  <c r="N134" i="1"/>
  <c r="N127" i="1"/>
  <c r="N137" i="1"/>
  <c r="N136" i="1"/>
  <c r="N139" i="1"/>
  <c r="N138" i="1"/>
  <c r="N144" i="1"/>
  <c r="N133" i="1"/>
  <c r="N145" i="1"/>
  <c r="N135" i="1"/>
  <c r="N146" i="1"/>
  <c r="N129" i="1"/>
  <c r="N147" i="1"/>
  <c r="N109" i="1"/>
  <c r="N112" i="1"/>
  <c r="N110" i="1"/>
  <c r="N114" i="1"/>
  <c r="N116" i="1"/>
  <c r="N119" i="1"/>
  <c r="N120" i="1"/>
  <c r="N111" i="1"/>
  <c r="N117" i="1"/>
  <c r="N118" i="1"/>
  <c r="N113" i="1"/>
  <c r="N115" i="1"/>
  <c r="N85" i="1"/>
  <c r="N82" i="1"/>
  <c r="N86" i="1"/>
  <c r="N87" i="1"/>
  <c r="N88" i="1"/>
  <c r="N83" i="1"/>
  <c r="N94" i="1"/>
  <c r="N84" i="1"/>
  <c r="N95" i="1"/>
  <c r="N91" i="1"/>
  <c r="N96" i="1"/>
  <c r="N89" i="1"/>
  <c r="N97" i="1"/>
  <c r="N98" i="1"/>
  <c r="N93" i="1"/>
  <c r="N99" i="1"/>
  <c r="N100" i="1"/>
  <c r="N101" i="1"/>
  <c r="N102" i="1"/>
  <c r="N90" i="1"/>
  <c r="N103" i="1"/>
  <c r="N92" i="1"/>
  <c r="N104" i="1"/>
  <c r="N105" i="1"/>
  <c r="N81" i="1"/>
  <c r="N64" i="1"/>
  <c r="N65" i="1"/>
  <c r="N57" i="1"/>
  <c r="N69" i="1"/>
  <c r="N70" i="1"/>
  <c r="N74" i="1"/>
  <c r="N75" i="1"/>
  <c r="N77" i="1"/>
  <c r="N71" i="1"/>
  <c r="N72" i="1"/>
  <c r="N73" i="1"/>
  <c r="N76" i="1"/>
  <c r="N58" i="1"/>
  <c r="N49" i="1"/>
  <c r="N59" i="1"/>
  <c r="N53" i="1"/>
  <c r="N52" i="1"/>
  <c r="N51" i="1"/>
  <c r="N54" i="1"/>
  <c r="N56" i="1"/>
  <c r="N60" i="1"/>
  <c r="N55" i="1"/>
  <c r="N61" i="1"/>
  <c r="N62" i="1"/>
  <c r="N63" i="1"/>
  <c r="N50" i="1"/>
  <c r="N18" i="1"/>
  <c r="N38" i="1"/>
  <c r="N39" i="1"/>
  <c r="N40" i="1"/>
  <c r="N42" i="1"/>
  <c r="N43" i="1"/>
  <c r="N45" i="1"/>
  <c r="N44" i="1"/>
  <c r="N41" i="1"/>
  <c r="N16" i="1"/>
  <c r="N11" i="1"/>
  <c r="N12" i="1"/>
  <c r="N13" i="1"/>
  <c r="N15" i="1"/>
  <c r="N17" i="1"/>
  <c r="N14" i="1"/>
  <c r="N19" i="1"/>
  <c r="N6" i="1"/>
  <c r="N4" i="1"/>
  <c r="N7" i="1"/>
  <c r="N5" i="1"/>
  <c r="N24" i="1"/>
  <c r="N25" i="1"/>
  <c r="N27" i="1"/>
  <c r="N26" i="1"/>
  <c r="N28" i="1"/>
  <c r="N29" i="1"/>
  <c r="N30" i="1"/>
  <c r="N23" i="1"/>
  <c r="F95" i="1" l="1"/>
  <c r="F195" i="1"/>
  <c r="F24" i="1" l="1"/>
  <c r="F30" i="1"/>
  <c r="F27" i="1"/>
  <c r="F23" i="1"/>
  <c r="F25" i="1"/>
  <c r="F26" i="1"/>
  <c r="F4" i="1"/>
  <c r="F7" i="1"/>
  <c r="F5" i="1"/>
  <c r="F11" i="1"/>
  <c r="F13" i="1"/>
  <c r="F17" i="1"/>
  <c r="F12" i="1"/>
  <c r="F15" i="1"/>
  <c r="F14" i="1"/>
  <c r="F19" i="1"/>
  <c r="F38" i="1"/>
  <c r="F39" i="1"/>
  <c r="F40" i="1"/>
  <c r="F41" i="1"/>
  <c r="F42" i="1"/>
  <c r="F60" i="1"/>
  <c r="F54" i="1"/>
  <c r="F56" i="1"/>
  <c r="F53" i="1"/>
  <c r="F61" i="1"/>
  <c r="F55" i="1"/>
  <c r="F62" i="1"/>
  <c r="F52" i="1"/>
  <c r="F51" i="1"/>
  <c r="F49" i="1"/>
  <c r="F63" i="1"/>
  <c r="F50" i="1"/>
  <c r="F59" i="1"/>
  <c r="F69" i="1"/>
  <c r="F70" i="1"/>
  <c r="F74" i="1"/>
  <c r="F77" i="1"/>
  <c r="F71" i="1"/>
  <c r="F76" i="1"/>
  <c r="F73" i="1"/>
  <c r="F72" i="1"/>
  <c r="F96" i="1"/>
  <c r="F83" i="1"/>
  <c r="F81" i="1"/>
  <c r="F89" i="1"/>
  <c r="F97" i="1"/>
  <c r="F98" i="1"/>
  <c r="F86" i="1"/>
  <c r="F93" i="1"/>
  <c r="F99" i="1"/>
  <c r="F100" i="1"/>
  <c r="F101" i="1"/>
  <c r="F87" i="1"/>
  <c r="F82" i="1"/>
  <c r="F88" i="1"/>
  <c r="F102" i="1"/>
  <c r="F91" i="1"/>
  <c r="F94" i="1"/>
  <c r="F105" i="1"/>
  <c r="F84" i="1"/>
  <c r="F128" i="1"/>
  <c r="F145" i="1"/>
  <c r="F140" i="1"/>
  <c r="F125" i="1"/>
  <c r="F166" i="1"/>
  <c r="F146" i="1"/>
  <c r="F127" i="1"/>
  <c r="F132" i="1"/>
  <c r="F136" i="1"/>
  <c r="F110" i="1"/>
  <c r="F112" i="1"/>
  <c r="F129" i="1"/>
  <c r="F148" i="1"/>
  <c r="F165" i="1"/>
  <c r="F126" i="1"/>
  <c r="F134" i="1"/>
  <c r="F164" i="1"/>
  <c r="F109" i="1"/>
  <c r="F135" i="1"/>
  <c r="F167" i="1"/>
  <c r="F138" i="1"/>
  <c r="F139" i="1"/>
  <c r="F115" i="1"/>
  <c r="F137" i="1"/>
  <c r="F130" i="1"/>
  <c r="F144" i="1"/>
  <c r="F170" i="1"/>
  <c r="F169" i="1"/>
  <c r="F168" i="1"/>
  <c r="F133" i="1"/>
  <c r="F147" i="1"/>
  <c r="F190" i="1"/>
  <c r="F187" i="1"/>
  <c r="F174" i="1"/>
  <c r="F189" i="1"/>
  <c r="F188" i="1"/>
  <c r="F179" i="1"/>
  <c r="F177" i="1"/>
  <c r="F175" i="1"/>
  <c r="F191" i="1"/>
  <c r="F176" i="1"/>
  <c r="F204" i="1"/>
  <c r="F196" i="1"/>
</calcChain>
</file>

<file path=xl/sharedStrings.xml><?xml version="1.0" encoding="utf-8"?>
<sst xmlns="http://schemas.openxmlformats.org/spreadsheetml/2006/main" count="1400" uniqueCount="397">
  <si>
    <t>Samuel</t>
  </si>
  <si>
    <t>Adrián</t>
  </si>
  <si>
    <t>Guacaneme</t>
  </si>
  <si>
    <t>González</t>
  </si>
  <si>
    <t>Masculino</t>
  </si>
  <si>
    <t>Mini Ciclismo Standard 7-8 años Masculino</t>
  </si>
  <si>
    <t>Insdeportes</t>
  </si>
  <si>
    <t>Ninguno</t>
  </si>
  <si>
    <t>No Aplica</t>
  </si>
  <si>
    <t>Valeria</t>
  </si>
  <si>
    <t>Noy</t>
  </si>
  <si>
    <t>Diaz</t>
  </si>
  <si>
    <t>Femenino</t>
  </si>
  <si>
    <t>Mini Ciclismo Standard 7-8 años Femenino</t>
  </si>
  <si>
    <t>Alcaldía</t>
  </si>
  <si>
    <t>Gabriela</t>
  </si>
  <si>
    <t>Federico</t>
  </si>
  <si>
    <t>Forero</t>
  </si>
  <si>
    <t>Olarte</t>
  </si>
  <si>
    <t>Push bike (sin pedales) 3-4 años Masculino</t>
  </si>
  <si>
    <t>Independiente</t>
  </si>
  <si>
    <t>Danna</t>
  </si>
  <si>
    <t>Isabella</t>
  </si>
  <si>
    <t>Galvis</t>
  </si>
  <si>
    <t>Guerrero</t>
  </si>
  <si>
    <t>Farmacenter</t>
  </si>
  <si>
    <t>Hernández</t>
  </si>
  <si>
    <t>Leon</t>
  </si>
  <si>
    <t>Iniciación  9-10 años Femenino</t>
  </si>
  <si>
    <t>Brayan</t>
  </si>
  <si>
    <t>Andrey</t>
  </si>
  <si>
    <t>Cuervo</t>
  </si>
  <si>
    <t>Martinez</t>
  </si>
  <si>
    <t>CRI Preinfantil  11-12 años Masculino</t>
  </si>
  <si>
    <t>Insdeportes Cajica</t>
  </si>
  <si>
    <t>Nicolas</t>
  </si>
  <si>
    <t>Rodriguez</t>
  </si>
  <si>
    <t>Moscoso</t>
  </si>
  <si>
    <t>David</t>
  </si>
  <si>
    <t>Alejandro</t>
  </si>
  <si>
    <t>Suarez</t>
  </si>
  <si>
    <t>Romero</t>
  </si>
  <si>
    <t>Miguel</t>
  </si>
  <si>
    <t>Angel</t>
  </si>
  <si>
    <t>Castiblanco</t>
  </si>
  <si>
    <t>Roncancio</t>
  </si>
  <si>
    <t>Iniciación  9-10 años Masculino</t>
  </si>
  <si>
    <t>Isaac</t>
  </si>
  <si>
    <t>Còrdoba</t>
  </si>
  <si>
    <t>Camelo</t>
  </si>
  <si>
    <t>Daniel</t>
  </si>
  <si>
    <t>Caballero</t>
  </si>
  <si>
    <t>Sara</t>
  </si>
  <si>
    <t>Camila</t>
  </si>
  <si>
    <t>Nieto</t>
  </si>
  <si>
    <t>Ayala</t>
  </si>
  <si>
    <t>Alison</t>
  </si>
  <si>
    <t>Moreno</t>
  </si>
  <si>
    <t>Benavides</t>
  </si>
  <si>
    <t>Push bike (sin pedales) 3-4 años Femenino</t>
  </si>
  <si>
    <t>Acero</t>
  </si>
  <si>
    <t>Quiroga</t>
  </si>
  <si>
    <t>Joel</t>
  </si>
  <si>
    <t>Thomas</t>
  </si>
  <si>
    <t>Sanchez</t>
  </si>
  <si>
    <t>Melissa</t>
  </si>
  <si>
    <t>Garcia</t>
  </si>
  <si>
    <t>Sabogal</t>
  </si>
  <si>
    <t>Simon</t>
  </si>
  <si>
    <t>Mateo</t>
  </si>
  <si>
    <t>Florez</t>
  </si>
  <si>
    <t>Bello</t>
  </si>
  <si>
    <t>Juan</t>
  </si>
  <si>
    <t>Jose</t>
  </si>
  <si>
    <t>Rico</t>
  </si>
  <si>
    <t>Barreto</t>
  </si>
  <si>
    <t>Insdeportes Cajicá</t>
  </si>
  <si>
    <t>Araque</t>
  </si>
  <si>
    <t>Torres</t>
  </si>
  <si>
    <t>Hadi</t>
  </si>
  <si>
    <t>Santodomingo</t>
  </si>
  <si>
    <t>Alvarez</t>
  </si>
  <si>
    <t>Instituto De Deportes</t>
  </si>
  <si>
    <t>Esteban</t>
  </si>
  <si>
    <t>Andrés</t>
  </si>
  <si>
    <t>Felipe</t>
  </si>
  <si>
    <t>Bernal</t>
  </si>
  <si>
    <t>Silva</t>
  </si>
  <si>
    <t>Jhohan</t>
  </si>
  <si>
    <t>Damian</t>
  </si>
  <si>
    <t>Mendez</t>
  </si>
  <si>
    <t>Niño</t>
  </si>
  <si>
    <t>Team Cuatro Am</t>
  </si>
  <si>
    <t>Liam</t>
  </si>
  <si>
    <t>Andres</t>
  </si>
  <si>
    <t>Serrano</t>
  </si>
  <si>
    <t>Talero</t>
  </si>
  <si>
    <t>Yamel</t>
  </si>
  <si>
    <t>Ortiz</t>
  </si>
  <si>
    <t>Piratova</t>
  </si>
  <si>
    <t>Barrios</t>
  </si>
  <si>
    <t>Martínez</t>
  </si>
  <si>
    <t>Caro</t>
  </si>
  <si>
    <t>Cuesta</t>
  </si>
  <si>
    <t>Programa Deporte Adaptado</t>
  </si>
  <si>
    <t>Panqueva</t>
  </si>
  <si>
    <t>Córdoba</t>
  </si>
  <si>
    <t>Lyan</t>
  </si>
  <si>
    <t>Santiago</t>
  </si>
  <si>
    <t>Sosa</t>
  </si>
  <si>
    <t>Dragón Bike Cajica</t>
  </si>
  <si>
    <t>Fátima</t>
  </si>
  <si>
    <t>Riveros</t>
  </si>
  <si>
    <t>José</t>
  </si>
  <si>
    <t>Acosta</t>
  </si>
  <si>
    <t>Matías</t>
  </si>
  <si>
    <t>Quintero</t>
  </si>
  <si>
    <t>Lina</t>
  </si>
  <si>
    <t>Guadalupe</t>
  </si>
  <si>
    <t>Gaitan</t>
  </si>
  <si>
    <t>Programa Natacion</t>
  </si>
  <si>
    <t>Javier</t>
  </si>
  <si>
    <t>Toloza</t>
  </si>
  <si>
    <t>Tihago</t>
  </si>
  <si>
    <t>Mariana</t>
  </si>
  <si>
    <t>Cantor</t>
  </si>
  <si>
    <t>Montaño</t>
  </si>
  <si>
    <t>Andrade</t>
  </si>
  <si>
    <t>Kiara</t>
  </si>
  <si>
    <t>Miranda</t>
  </si>
  <si>
    <t>Mejia</t>
  </si>
  <si>
    <t>Villarraga</t>
  </si>
  <si>
    <t>Baldion</t>
  </si>
  <si>
    <t>Jeronimno</t>
  </si>
  <si>
    <t>Garzon</t>
  </si>
  <si>
    <t>Jimenez</t>
  </si>
  <si>
    <t>Alexander</t>
  </si>
  <si>
    <t>Keytt</t>
  </si>
  <si>
    <t>Rojas</t>
  </si>
  <si>
    <t>Maldonado</t>
  </si>
  <si>
    <t>CRI Preinfantil  11-12 años Femenino</t>
  </si>
  <si>
    <t>Club Ciclo Fortaleza</t>
  </si>
  <si>
    <t>Jerónimo</t>
  </si>
  <si>
    <t>Papagayo</t>
  </si>
  <si>
    <t>Insdeportescajica</t>
  </si>
  <si>
    <t>Sarah</t>
  </si>
  <si>
    <t>Luciana</t>
  </si>
  <si>
    <t>Elena</t>
  </si>
  <si>
    <t>Jara</t>
  </si>
  <si>
    <t>Antonella</t>
  </si>
  <si>
    <t>Sofia</t>
  </si>
  <si>
    <t>Olivo</t>
  </si>
  <si>
    <t>Salas</t>
  </si>
  <si>
    <t>Dragonbike</t>
  </si>
  <si>
    <t>Mestizo</t>
  </si>
  <si>
    <t>Matias</t>
  </si>
  <si>
    <t>Julian</t>
  </si>
  <si>
    <t>Bueno</t>
  </si>
  <si>
    <t>Organista</t>
  </si>
  <si>
    <t>López</t>
  </si>
  <si>
    <t>Valentina</t>
  </si>
  <si>
    <t>Montañez</t>
  </si>
  <si>
    <t>Lorenzo</t>
  </si>
  <si>
    <t>Escobar</t>
  </si>
  <si>
    <t>Rodríguez</t>
  </si>
  <si>
    <t>Mila</t>
  </si>
  <si>
    <t>Lovera</t>
  </si>
  <si>
    <t>Diego</t>
  </si>
  <si>
    <t>Navarrete</t>
  </si>
  <si>
    <t>Sebastian</t>
  </si>
  <si>
    <t>Ramos</t>
  </si>
  <si>
    <t>Parra</t>
  </si>
  <si>
    <t>Manuel</t>
  </si>
  <si>
    <t>Medina</t>
  </si>
  <si>
    <t>Marcelo</t>
  </si>
  <si>
    <t>Rusinque</t>
  </si>
  <si>
    <t>Dimate</t>
  </si>
  <si>
    <t>Laura</t>
  </si>
  <si>
    <t>Michell</t>
  </si>
  <si>
    <t>Beltrán</t>
  </si>
  <si>
    <t>Indeportes Cajica</t>
  </si>
  <si>
    <t>Pablo</t>
  </si>
  <si>
    <t>Pacheco</t>
  </si>
  <si>
    <t>Discapacidad 9-12 años Masculino</t>
  </si>
  <si>
    <t>Aponte</t>
  </si>
  <si>
    <t>Puentes</t>
  </si>
  <si>
    <t>Holman</t>
  </si>
  <si>
    <t>Velandia</t>
  </si>
  <si>
    <t>Sepúlveda</t>
  </si>
  <si>
    <t>Salome</t>
  </si>
  <si>
    <t>Bejarano</t>
  </si>
  <si>
    <t>Sebastián</t>
  </si>
  <si>
    <t>Espitia</t>
  </si>
  <si>
    <t>García</t>
  </si>
  <si>
    <t>Espinel</t>
  </si>
  <si>
    <t>Vásquez</t>
  </si>
  <si>
    <t>Alcaldía De Cajicá</t>
  </si>
  <si>
    <t>Emmanuel</t>
  </si>
  <si>
    <t>Jamaica</t>
  </si>
  <si>
    <t>Gracia</t>
  </si>
  <si>
    <t>Mathias</t>
  </si>
  <si>
    <t>Alan</t>
  </si>
  <si>
    <t>Ruiz</t>
  </si>
  <si>
    <t>Insdeportes Caica</t>
  </si>
  <si>
    <t>Gordillo</t>
  </si>
  <si>
    <t>Rey</t>
  </si>
  <si>
    <t>Johnathan</t>
  </si>
  <si>
    <t>Steven</t>
  </si>
  <si>
    <t>Gomez</t>
  </si>
  <si>
    <t>Toledo</t>
  </si>
  <si>
    <t>Maria</t>
  </si>
  <si>
    <t>Rayham</t>
  </si>
  <si>
    <t>Alvarado</t>
  </si>
  <si>
    <t>Brancamonte</t>
  </si>
  <si>
    <t>Pinto</t>
  </si>
  <si>
    <t>Prieto</t>
  </si>
  <si>
    <t>Carlos</t>
  </si>
  <si>
    <t>Marcela</t>
  </si>
  <si>
    <t>Emanuel</t>
  </si>
  <si>
    <t>Sandoval</t>
  </si>
  <si>
    <t>Vargas</t>
  </si>
  <si>
    <t>Venegas</t>
  </si>
  <si>
    <t>Galindo</t>
  </si>
  <si>
    <t>Gohan</t>
  </si>
  <si>
    <t>Gómez</t>
  </si>
  <si>
    <t>Mendoza</t>
  </si>
  <si>
    <t>Dragon Bike Cajicá</t>
  </si>
  <si>
    <t>Juliana</t>
  </si>
  <si>
    <t>Gonzalez</t>
  </si>
  <si>
    <t>Robayo</t>
  </si>
  <si>
    <t>Eduardo</t>
  </si>
  <si>
    <t>Gustavo</t>
  </si>
  <si>
    <t>Martín</t>
  </si>
  <si>
    <t>Alba</t>
  </si>
  <si>
    <t>Emiliano</t>
  </si>
  <si>
    <t>Gloria</t>
  </si>
  <si>
    <t>Gil</t>
  </si>
  <si>
    <t>Martin</t>
  </si>
  <si>
    <t>Herrera</t>
  </si>
  <si>
    <t>Alfonso</t>
  </si>
  <si>
    <t>Evan</t>
  </si>
  <si>
    <t>Dana</t>
  </si>
  <si>
    <t>Lorein</t>
  </si>
  <si>
    <t>Contreras</t>
  </si>
  <si>
    <t>Soler</t>
  </si>
  <si>
    <t>Malaver</t>
  </si>
  <si>
    <t>Thyago</t>
  </si>
  <si>
    <t>De Jesús</t>
  </si>
  <si>
    <t>Salon</t>
  </si>
  <si>
    <t>Rondon</t>
  </si>
  <si>
    <t>Thiago</t>
  </si>
  <si>
    <t>Pineda</t>
  </si>
  <si>
    <t>Correa</t>
  </si>
  <si>
    <t xml:space="preserve">indesporte  cajica </t>
  </si>
  <si>
    <t>Jhoan</t>
  </si>
  <si>
    <t>Mauricio</t>
  </si>
  <si>
    <t>Marin</t>
  </si>
  <si>
    <t>Achury</t>
  </si>
  <si>
    <t>Julián</t>
  </si>
  <si>
    <t>Cárdenas</t>
  </si>
  <si>
    <t>Ángel</t>
  </si>
  <si>
    <t>Segura</t>
  </si>
  <si>
    <t>Roa</t>
  </si>
  <si>
    <t>Villagran</t>
  </si>
  <si>
    <t>Bautista</t>
  </si>
  <si>
    <t>Huertas</t>
  </si>
  <si>
    <t>Gael</t>
  </si>
  <si>
    <t>Gutierrez</t>
  </si>
  <si>
    <t>Trujillo</t>
  </si>
  <si>
    <t>Pinzon</t>
  </si>
  <si>
    <t>Pinzón</t>
  </si>
  <si>
    <t>Cañon</t>
  </si>
  <si>
    <t>Caceres</t>
  </si>
  <si>
    <t>Alma</t>
  </si>
  <si>
    <t>Helena</t>
  </si>
  <si>
    <t>Peñaloza</t>
  </si>
  <si>
    <t>Parrado</t>
  </si>
  <si>
    <t>Joao</t>
  </si>
  <si>
    <t>Alonso</t>
  </si>
  <si>
    <t>Erick</t>
  </si>
  <si>
    <t>Gabriel</t>
  </si>
  <si>
    <t>Calderón</t>
  </si>
  <si>
    <t>Suárez</t>
  </si>
  <si>
    <t>María</t>
  </si>
  <si>
    <t>Cogua</t>
  </si>
  <si>
    <t>Xahori</t>
  </si>
  <si>
    <t>Zhunade</t>
  </si>
  <si>
    <t>Hernán León</t>
  </si>
  <si>
    <t>Videl</t>
  </si>
  <si>
    <t>Najhibe</t>
  </si>
  <si>
    <t>EDAD</t>
  </si>
  <si>
    <t>I VALIDA</t>
  </si>
  <si>
    <t>II VALIDA</t>
  </si>
  <si>
    <t xml:space="preserve">Santiago </t>
  </si>
  <si>
    <t xml:space="preserve">Silva </t>
  </si>
  <si>
    <t>Bajonero</t>
  </si>
  <si>
    <t>-</t>
  </si>
  <si>
    <t xml:space="preserve">Simon </t>
  </si>
  <si>
    <t>CON PEDALES Mini Ciclismo A1 (sin pedales) 5-6 años Femenino</t>
  </si>
  <si>
    <t xml:space="preserve">Juan </t>
  </si>
  <si>
    <t xml:space="preserve">Felipe </t>
  </si>
  <si>
    <t>PUESTO</t>
  </si>
  <si>
    <t xml:space="preserve">PUNTAJE </t>
  </si>
  <si>
    <t>FECHA DE NACIMIENTO</t>
  </si>
  <si>
    <t>APELLIDOS</t>
  </si>
  <si>
    <t>NOMBRES</t>
  </si>
  <si>
    <t>GENERO</t>
  </si>
  <si>
    <t>CATEGORÍA</t>
  </si>
  <si>
    <t>PATROCINADOR</t>
  </si>
  <si>
    <t xml:space="preserve">Discapacidad </t>
  </si>
  <si>
    <t>Manuela</t>
  </si>
  <si>
    <t>Lopez</t>
  </si>
  <si>
    <t>Lizeth</t>
  </si>
  <si>
    <t>Saray</t>
  </si>
  <si>
    <t>Gamba</t>
  </si>
  <si>
    <t>Salazar</t>
  </si>
  <si>
    <t xml:space="preserve">Push bike (sin pedales) 3-4 años </t>
  </si>
  <si>
    <t>Ana</t>
  </si>
  <si>
    <t>Lemus</t>
  </si>
  <si>
    <t>Numpaque</t>
  </si>
  <si>
    <t>Elizabeth</t>
  </si>
  <si>
    <t>Espiniza</t>
  </si>
  <si>
    <t>Rommo</t>
  </si>
  <si>
    <t xml:space="preserve">Mini Ciclismo Standard 7-8 años </t>
  </si>
  <si>
    <t>Riaño</t>
  </si>
  <si>
    <t>Espinosa</t>
  </si>
  <si>
    <t>Triana</t>
  </si>
  <si>
    <t>Pinilla</t>
  </si>
  <si>
    <t>Alice</t>
  </si>
  <si>
    <t>Paez</t>
  </si>
  <si>
    <t>dragon Bike</t>
  </si>
  <si>
    <t>Beltran</t>
  </si>
  <si>
    <t>Dylan</t>
  </si>
  <si>
    <t>Traslaviña</t>
  </si>
  <si>
    <t>Amaris</t>
  </si>
  <si>
    <t>Olga Rodriguez</t>
  </si>
  <si>
    <t>Pulido</t>
  </si>
  <si>
    <t>Castro</t>
  </si>
  <si>
    <t>Muñoz</t>
  </si>
  <si>
    <t>Mora</t>
  </si>
  <si>
    <t>Camilo</t>
  </si>
  <si>
    <t>Baez</t>
  </si>
  <si>
    <t>Giraldo</t>
  </si>
  <si>
    <t xml:space="preserve">Emiliano </t>
  </si>
  <si>
    <t>Home</t>
  </si>
  <si>
    <t>Soto</t>
  </si>
  <si>
    <t>femenino</t>
  </si>
  <si>
    <t>Lesmes</t>
  </si>
  <si>
    <t>Victoria</t>
  </si>
  <si>
    <t>Mini Ciclismo Standard 7-8 años</t>
  </si>
  <si>
    <t>Aurelio</t>
  </si>
  <si>
    <t>Franco</t>
  </si>
  <si>
    <t>Emiliana</t>
  </si>
  <si>
    <t>Ariza</t>
  </si>
  <si>
    <t>Castañeda</t>
  </si>
  <si>
    <t>Jacobo</t>
  </si>
  <si>
    <t>Ramirez</t>
  </si>
  <si>
    <t>Hernandez</t>
  </si>
  <si>
    <t>Paulina</t>
  </si>
  <si>
    <t>Tivabisco</t>
  </si>
  <si>
    <t>Malagon</t>
  </si>
  <si>
    <t>Moyano</t>
  </si>
  <si>
    <t>Daphne</t>
  </si>
  <si>
    <t>Cortes</t>
  </si>
  <si>
    <t>Barrantes</t>
  </si>
  <si>
    <t>Stiven</t>
  </si>
  <si>
    <t>Cotes</t>
  </si>
  <si>
    <t>Barrentes</t>
  </si>
  <si>
    <t>Sophia</t>
  </si>
  <si>
    <t>Koch</t>
  </si>
  <si>
    <t>Victor</t>
  </si>
  <si>
    <t>Alfonzo</t>
  </si>
  <si>
    <t>Galeano</t>
  </si>
  <si>
    <t>julian</t>
  </si>
  <si>
    <t>Gavalan</t>
  </si>
  <si>
    <t>Buitrago</t>
  </si>
  <si>
    <t>Antolinez</t>
  </si>
  <si>
    <t>Ochoa</t>
  </si>
  <si>
    <t>Coy</t>
  </si>
  <si>
    <t>Zamora</t>
  </si>
  <si>
    <t>Laverde</t>
  </si>
  <si>
    <t>Jeronimo</t>
  </si>
  <si>
    <t>Bohorquez</t>
  </si>
  <si>
    <t>Nova</t>
  </si>
  <si>
    <t>Mariangel</t>
  </si>
  <si>
    <t>Cadena</t>
  </si>
  <si>
    <t>Paramo</t>
  </si>
  <si>
    <t>Agustin</t>
  </si>
  <si>
    <t>de Jesus</t>
  </si>
  <si>
    <t>Sepulveda</t>
  </si>
  <si>
    <t xml:space="preserve">ACUMULADO FINAL </t>
  </si>
  <si>
    <t xml:space="preserve">Maria </t>
  </si>
  <si>
    <t>CON PEDALES Mini Ciclismo A1  5-6 años Masculino</t>
  </si>
  <si>
    <t>SIN PEDALES Mini Ciclismo A1 5-6 años Femenino</t>
  </si>
  <si>
    <t>SIN PEDALES Mini Ciclismo A1  5-6 años Masculino</t>
  </si>
  <si>
    <t xml:space="preserve">Jhoan </t>
  </si>
  <si>
    <t>ACUMULADO  GENERAL FESTIVAL DE CICLISMO INSDEPORTES CAJICÁ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</si>
</sst>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6CD3F8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0" fillId="33" borderId="0" xfId="0" applyFill="1"/>
    <xf numFmtId="0" fontId="18" fillId="0" borderId="10" xfId="0" applyFont="1" applyBorder="1" applyAlignment="1">
      <alignment horizontal="center" vertical="center"/>
    </xf>
    <xf numFmtId="0" fontId="0" fillId="35" borderId="11" xfId="0" applyFill="1" applyBorder="1" applyAlignment="1">
      <alignment horizontal="center" vertical="center" wrapText="1"/>
    </xf>
    <xf numFmtId="0" fontId="0" fillId="35" borderId="12" xfId="0" applyFill="1" applyBorder="1" applyAlignment="1">
      <alignment horizontal="center" vertical="center" wrapText="1"/>
    </xf>
    <xf numFmtId="0" fontId="0" fillId="35" borderId="13" xfId="0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0" fontId="0" fillId="35" borderId="16" xfId="0" applyFill="1" applyBorder="1" applyAlignment="1">
      <alignment horizontal="center" vertical="center" wrapText="1"/>
    </xf>
    <xf numFmtId="0" fontId="0" fillId="35" borderId="10" xfId="0" applyFont="1" applyFill="1" applyBorder="1" applyAlignment="1">
      <alignment horizontal="center" vertical="center" wrapText="1"/>
    </xf>
    <xf numFmtId="0" fontId="0" fillId="35" borderId="16" xfId="0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 wrapText="1"/>
    </xf>
    <xf numFmtId="0" fontId="0" fillId="35" borderId="12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4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15" xfId="0" quotePrefix="1" applyFill="1" applyBorder="1" applyAlignment="1">
      <alignment horizontal="center" vertical="center" wrapText="1"/>
    </xf>
    <xf numFmtId="0" fontId="0" fillId="0" borderId="0" xfId="0" quotePrefix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14" fontId="0" fillId="0" borderId="10" xfId="0" applyNumberFormat="1" applyFill="1" applyBorder="1" applyAlignment="1">
      <alignment horizontal="center" vertical="center" wrapText="1"/>
    </xf>
    <xf numFmtId="1" fontId="0" fillId="0" borderId="10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14" fontId="0" fillId="0" borderId="15" xfId="0" applyNumberFormat="1" applyFill="1" applyBorder="1" applyAlignment="1">
      <alignment horizontal="center" vertical="center" wrapText="1"/>
    </xf>
    <xf numFmtId="1" fontId="0" fillId="0" borderId="15" xfId="0" applyNumberForma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14" fontId="0" fillId="0" borderId="10" xfId="0" applyNumberFormat="1" applyFont="1" applyFill="1" applyBorder="1" applyAlignment="1">
      <alignment horizontal="center" vertical="center" wrapText="1"/>
    </xf>
    <xf numFmtId="1" fontId="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15" xfId="0" applyNumberFormat="1" applyFont="1" applyFill="1" applyBorder="1" applyAlignment="1">
      <alignment horizontal="center" vertical="center" wrapText="1"/>
    </xf>
    <xf numFmtId="1" fontId="0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4" fontId="0" fillId="35" borderId="12" xfId="0" applyNumberFormat="1" applyFill="1" applyBorder="1" applyAlignment="1">
      <alignment horizontal="center" vertical="center" wrapText="1"/>
    </xf>
    <xf numFmtId="1" fontId="0" fillId="35" borderId="12" xfId="0" applyNumberFormat="1" applyFill="1" applyBorder="1" applyAlignment="1">
      <alignment horizontal="center" vertical="center" wrapText="1"/>
    </xf>
    <xf numFmtId="0" fontId="0" fillId="35" borderId="12" xfId="0" applyFill="1" applyBorder="1" applyAlignment="1">
      <alignment horizontal="center" vertical="center"/>
    </xf>
    <xf numFmtId="0" fontId="0" fillId="35" borderId="17" xfId="0" applyFill="1" applyBorder="1" applyAlignment="1">
      <alignment horizontal="center" vertical="center"/>
    </xf>
    <xf numFmtId="14" fontId="0" fillId="35" borderId="10" xfId="0" applyNumberFormat="1" applyFill="1" applyBorder="1" applyAlignment="1">
      <alignment horizontal="center" vertical="center" wrapText="1"/>
    </xf>
    <xf numFmtId="1" fontId="0" fillId="35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/>
    </xf>
    <xf numFmtId="0" fontId="0" fillId="35" borderId="18" xfId="0" applyFill="1" applyBorder="1" applyAlignment="1">
      <alignment horizontal="center" vertical="center"/>
    </xf>
    <xf numFmtId="0" fontId="21" fillId="35" borderId="10" xfId="0" applyFont="1" applyFill="1" applyBorder="1" applyAlignment="1">
      <alignment horizontal="center" vertical="center"/>
    </xf>
    <xf numFmtId="0" fontId="0" fillId="35" borderId="13" xfId="0" applyFont="1" applyFill="1" applyBorder="1" applyAlignment="1">
      <alignment horizontal="center" vertical="center" wrapText="1"/>
    </xf>
    <xf numFmtId="14" fontId="0" fillId="35" borderId="10" xfId="0" applyNumberFormat="1" applyFont="1" applyFill="1" applyBorder="1" applyAlignment="1">
      <alignment horizontal="center" vertical="center" wrapText="1"/>
    </xf>
    <xf numFmtId="1" fontId="0" fillId="35" borderId="10" xfId="0" applyNumberFormat="1" applyFont="1" applyFill="1" applyBorder="1" applyAlignment="1">
      <alignment horizontal="center" vertical="center" wrapText="1"/>
    </xf>
    <xf numFmtId="0" fontId="0" fillId="35" borderId="22" xfId="0" applyFill="1" applyBorder="1" applyAlignment="1">
      <alignment horizontal="center" vertical="center" wrapText="1"/>
    </xf>
    <xf numFmtId="14" fontId="0" fillId="35" borderId="16" xfId="0" applyNumberFormat="1" applyFill="1" applyBorder="1" applyAlignment="1">
      <alignment horizontal="center" vertical="center" wrapText="1"/>
    </xf>
    <xf numFmtId="1" fontId="0" fillId="35" borderId="16" xfId="0" applyNumberFormat="1" applyFill="1" applyBorder="1" applyAlignment="1">
      <alignment horizontal="center" vertical="center" wrapText="1"/>
    </xf>
    <xf numFmtId="0" fontId="0" fillId="35" borderId="16" xfId="0" applyFill="1" applyBorder="1" applyAlignment="1">
      <alignment horizontal="center" vertical="center"/>
    </xf>
    <xf numFmtId="0" fontId="0" fillId="35" borderId="19" xfId="0" applyFill="1" applyBorder="1" applyAlignment="1">
      <alignment horizontal="center" vertical="center"/>
    </xf>
    <xf numFmtId="0" fontId="0" fillId="35" borderId="10" xfId="0" applyFont="1" applyFill="1" applyBorder="1" applyAlignment="1">
      <alignment horizontal="center" vertical="center"/>
    </xf>
    <xf numFmtId="0" fontId="0" fillId="35" borderId="18" xfId="0" applyFont="1" applyFill="1" applyBorder="1" applyAlignment="1">
      <alignment horizontal="center" vertical="center"/>
    </xf>
    <xf numFmtId="14" fontId="0" fillId="35" borderId="12" xfId="0" applyNumberFormat="1" applyFont="1" applyFill="1" applyBorder="1" applyAlignment="1">
      <alignment horizontal="center" vertical="center" wrapText="1"/>
    </xf>
    <xf numFmtId="1" fontId="0" fillId="35" borderId="12" xfId="0" applyNumberFormat="1" applyFont="1" applyFill="1" applyBorder="1" applyAlignment="1">
      <alignment horizontal="center" vertical="center" wrapText="1"/>
    </xf>
    <xf numFmtId="0" fontId="0" fillId="35" borderId="12" xfId="0" applyFont="1" applyFill="1" applyBorder="1" applyAlignment="1">
      <alignment horizontal="center" vertical="center"/>
    </xf>
    <xf numFmtId="0" fontId="0" fillId="35" borderId="17" xfId="0" applyFont="1" applyFill="1" applyBorder="1" applyAlignment="1">
      <alignment horizontal="center" vertical="center"/>
    </xf>
    <xf numFmtId="14" fontId="0" fillId="35" borderId="16" xfId="0" applyNumberFormat="1" applyFont="1" applyFill="1" applyBorder="1" applyAlignment="1">
      <alignment horizontal="center" vertical="center" wrapText="1"/>
    </xf>
    <xf numFmtId="1" fontId="0" fillId="35" borderId="16" xfId="0" applyNumberFormat="1" applyFont="1" applyFill="1" applyBorder="1" applyAlignment="1">
      <alignment horizontal="center" vertical="center" wrapText="1"/>
    </xf>
    <xf numFmtId="0" fontId="0" fillId="35" borderId="16" xfId="0" applyFont="1" applyFill="1" applyBorder="1" applyAlignment="1">
      <alignment horizontal="center" vertical="center"/>
    </xf>
    <xf numFmtId="0" fontId="0" fillId="35" borderId="19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9" fillId="34" borderId="24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CD3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9"/>
  <sheetViews>
    <sheetView showGridLines="0" tabSelected="1" view="pageBreakPreview" zoomScaleNormal="100" zoomScaleSheetLayoutView="100" workbookViewId="0">
      <selection activeCell="I11" sqref="I11"/>
    </sheetView>
  </sheetViews>
  <sheetFormatPr baseColWidth="10" defaultRowHeight="15" x14ac:dyDescent="0.25"/>
  <cols>
    <col min="1" max="2" width="11.7109375" style="3" customWidth="1"/>
    <col min="3" max="3" width="14.7109375" style="3" customWidth="1"/>
    <col min="4" max="4" width="14.140625" style="3" customWidth="1"/>
    <col min="5" max="5" width="14.28515625" style="3" hidden="1" customWidth="1"/>
    <col min="6" max="6" width="7.5703125" style="3" customWidth="1"/>
    <col min="7" max="7" width="15.7109375" style="3" customWidth="1"/>
    <col min="8" max="8" width="59.5703125" style="3" customWidth="1"/>
    <col min="9" max="9" width="20.140625" style="3" customWidth="1"/>
    <col min="10" max="10" width="9.28515625" style="2" bestFit="1" customWidth="1"/>
    <col min="11" max="11" width="9.5703125" style="2" customWidth="1"/>
    <col min="12" max="12" width="9.7109375" style="3" customWidth="1"/>
    <col min="13" max="13" width="9.7109375" style="1" customWidth="1"/>
    <col min="14" max="37" width="11.42578125" customWidth="1"/>
  </cols>
  <sheetData>
    <row r="1" spans="1:15" ht="30" customHeight="1" x14ac:dyDescent="0.25">
      <c r="A1" s="109" t="s">
        <v>396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5" s="5" customFormat="1" ht="15.75" x14ac:dyDescent="0.25">
      <c r="A2" s="107" t="s">
        <v>305</v>
      </c>
      <c r="B2" s="107"/>
      <c r="C2" s="107" t="s">
        <v>304</v>
      </c>
      <c r="D2" s="107"/>
      <c r="E2" s="107" t="s">
        <v>303</v>
      </c>
      <c r="F2" s="107" t="s">
        <v>290</v>
      </c>
      <c r="G2" s="107" t="s">
        <v>306</v>
      </c>
      <c r="H2" s="107" t="s">
        <v>307</v>
      </c>
      <c r="I2" s="107" t="s">
        <v>308</v>
      </c>
      <c r="J2" s="107" t="s">
        <v>291</v>
      </c>
      <c r="K2" s="107"/>
      <c r="L2" s="108" t="s">
        <v>292</v>
      </c>
      <c r="M2" s="108"/>
      <c r="N2" s="108" t="s">
        <v>390</v>
      </c>
      <c r="O2" s="108"/>
    </row>
    <row r="3" spans="1:15" s="19" customFormat="1" ht="31.5" x14ac:dyDescent="0.25">
      <c r="A3" s="107"/>
      <c r="B3" s="107"/>
      <c r="C3" s="107"/>
      <c r="D3" s="107"/>
      <c r="E3" s="107"/>
      <c r="F3" s="107"/>
      <c r="G3" s="107"/>
      <c r="H3" s="107"/>
      <c r="I3" s="107"/>
      <c r="J3" s="4" t="s">
        <v>301</v>
      </c>
      <c r="K3" s="4" t="s">
        <v>302</v>
      </c>
      <c r="L3" s="4" t="s">
        <v>301</v>
      </c>
      <c r="M3" s="6" t="s">
        <v>302</v>
      </c>
      <c r="N3" s="6" t="s">
        <v>302</v>
      </c>
      <c r="O3" s="4" t="s">
        <v>301</v>
      </c>
    </row>
    <row r="4" spans="1:15" s="19" customFormat="1" x14ac:dyDescent="0.25">
      <c r="A4" s="92" t="s">
        <v>52</v>
      </c>
      <c r="B4" s="11" t="s">
        <v>150</v>
      </c>
      <c r="C4" s="11" t="s">
        <v>175</v>
      </c>
      <c r="D4" s="11" t="s">
        <v>176</v>
      </c>
      <c r="E4" s="93">
        <v>40681</v>
      </c>
      <c r="F4" s="94">
        <f ca="1">DATEDIF(E4,TODAY(),"Y")</f>
        <v>12</v>
      </c>
      <c r="G4" s="11" t="s">
        <v>12</v>
      </c>
      <c r="H4" s="11" t="s">
        <v>140</v>
      </c>
      <c r="I4" s="11" t="s">
        <v>34</v>
      </c>
      <c r="J4" s="11">
        <v>2</v>
      </c>
      <c r="K4" s="11">
        <v>90</v>
      </c>
      <c r="L4" s="11">
        <v>1</v>
      </c>
      <c r="M4" s="95">
        <v>100</v>
      </c>
      <c r="N4" s="95">
        <f>K4+M4</f>
        <v>190</v>
      </c>
      <c r="O4" s="96">
        <v>1</v>
      </c>
    </row>
    <row r="5" spans="1:15" s="19" customFormat="1" x14ac:dyDescent="0.25">
      <c r="A5" s="9" t="s">
        <v>288</v>
      </c>
      <c r="B5" s="10" t="s">
        <v>289</v>
      </c>
      <c r="C5" s="10" t="s">
        <v>27</v>
      </c>
      <c r="D5" s="10" t="s">
        <v>208</v>
      </c>
      <c r="E5" s="84">
        <v>41069</v>
      </c>
      <c r="F5" s="85">
        <f ca="1">DATEDIF(E5,TODAY(),"Y")</f>
        <v>11</v>
      </c>
      <c r="G5" s="10" t="s">
        <v>12</v>
      </c>
      <c r="H5" s="10" t="s">
        <v>140</v>
      </c>
      <c r="I5" s="10" t="s">
        <v>287</v>
      </c>
      <c r="J5" s="10">
        <v>1</v>
      </c>
      <c r="K5" s="10">
        <v>100</v>
      </c>
      <c r="L5" s="10">
        <v>2</v>
      </c>
      <c r="M5" s="86">
        <v>90</v>
      </c>
      <c r="N5" s="86">
        <f>K5+M5</f>
        <v>190</v>
      </c>
      <c r="O5" s="87">
        <v>2</v>
      </c>
    </row>
    <row r="6" spans="1:15" s="19" customFormat="1" ht="15.75" x14ac:dyDescent="0.25">
      <c r="A6" s="17" t="s">
        <v>22</v>
      </c>
      <c r="B6" s="18"/>
      <c r="C6" s="18" t="s">
        <v>36</v>
      </c>
      <c r="D6" s="18" t="s">
        <v>208</v>
      </c>
      <c r="E6" s="18"/>
      <c r="F6" s="18"/>
      <c r="G6" s="18" t="s">
        <v>346</v>
      </c>
      <c r="H6" s="12" t="s">
        <v>140</v>
      </c>
      <c r="I6" s="18" t="s">
        <v>330</v>
      </c>
      <c r="J6" s="18" t="s">
        <v>296</v>
      </c>
      <c r="K6" s="14"/>
      <c r="L6" s="18">
        <v>3</v>
      </c>
      <c r="M6" s="88">
        <v>80</v>
      </c>
      <c r="N6" s="86">
        <f>K6+M6</f>
        <v>80</v>
      </c>
      <c r="O6" s="87">
        <v>3</v>
      </c>
    </row>
    <row r="7" spans="1:15" s="19" customFormat="1" ht="15.75" thickBot="1" x14ac:dyDescent="0.3">
      <c r="A7" s="20" t="s">
        <v>137</v>
      </c>
      <c r="B7" s="25"/>
      <c r="C7" s="25" t="s">
        <v>138</v>
      </c>
      <c r="D7" s="25" t="s">
        <v>139</v>
      </c>
      <c r="E7" s="51">
        <v>40805</v>
      </c>
      <c r="F7" s="52">
        <f ca="1">DATEDIF(E7,TODAY(),"Y")</f>
        <v>11</v>
      </c>
      <c r="G7" s="25" t="s">
        <v>12</v>
      </c>
      <c r="H7" s="25" t="s">
        <v>140</v>
      </c>
      <c r="I7" s="25" t="s">
        <v>141</v>
      </c>
      <c r="J7" s="25">
        <v>3</v>
      </c>
      <c r="K7" s="25">
        <v>80</v>
      </c>
      <c r="L7" s="25" t="s">
        <v>296</v>
      </c>
      <c r="M7" s="53"/>
      <c r="N7" s="53">
        <f>K7+M7</f>
        <v>80</v>
      </c>
      <c r="O7" s="54">
        <v>4</v>
      </c>
    </row>
    <row r="8" spans="1:15" s="19" customFormat="1" ht="15.75" thickBot="1" x14ac:dyDescent="0.3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</row>
    <row r="9" spans="1:15" s="19" customFormat="1" ht="15.75" x14ac:dyDescent="0.25">
      <c r="A9" s="107" t="s">
        <v>305</v>
      </c>
      <c r="B9" s="107"/>
      <c r="C9" s="107" t="s">
        <v>304</v>
      </c>
      <c r="D9" s="107"/>
      <c r="E9" s="107" t="s">
        <v>303</v>
      </c>
      <c r="F9" s="107" t="s">
        <v>290</v>
      </c>
      <c r="G9" s="107" t="s">
        <v>306</v>
      </c>
      <c r="H9" s="107" t="s">
        <v>307</v>
      </c>
      <c r="I9" s="107" t="s">
        <v>308</v>
      </c>
      <c r="J9" s="107" t="s">
        <v>291</v>
      </c>
      <c r="K9" s="107"/>
      <c r="L9" s="108" t="s">
        <v>292</v>
      </c>
      <c r="M9" s="108"/>
      <c r="N9" s="108" t="s">
        <v>390</v>
      </c>
      <c r="O9" s="108"/>
    </row>
    <row r="10" spans="1:15" s="19" customFormat="1" ht="31.5" x14ac:dyDescent="0.25">
      <c r="A10" s="107"/>
      <c r="B10" s="107"/>
      <c r="C10" s="107"/>
      <c r="D10" s="107"/>
      <c r="E10" s="107"/>
      <c r="F10" s="107"/>
      <c r="G10" s="107"/>
      <c r="H10" s="107"/>
      <c r="I10" s="107"/>
      <c r="J10" s="4" t="s">
        <v>301</v>
      </c>
      <c r="K10" s="4" t="s">
        <v>302</v>
      </c>
      <c r="L10" s="4" t="s">
        <v>301</v>
      </c>
      <c r="M10" s="6" t="s">
        <v>302</v>
      </c>
      <c r="N10" s="6" t="s">
        <v>302</v>
      </c>
      <c r="O10" s="4" t="s">
        <v>301</v>
      </c>
    </row>
    <row r="11" spans="1:15" s="19" customFormat="1" x14ac:dyDescent="0.25">
      <c r="A11" s="89" t="s">
        <v>0</v>
      </c>
      <c r="B11" s="12" t="s">
        <v>85</v>
      </c>
      <c r="C11" s="12" t="s">
        <v>216</v>
      </c>
      <c r="D11" s="12" t="s">
        <v>202</v>
      </c>
      <c r="E11" s="90">
        <v>40589</v>
      </c>
      <c r="F11" s="91">
        <f ca="1">DATEDIF(E11,TODAY(),"Y")</f>
        <v>12</v>
      </c>
      <c r="G11" s="12" t="s">
        <v>4</v>
      </c>
      <c r="H11" s="12" t="s">
        <v>33</v>
      </c>
      <c r="I11" s="12" t="s">
        <v>217</v>
      </c>
      <c r="J11" s="10">
        <v>1</v>
      </c>
      <c r="K11" s="10">
        <v>100</v>
      </c>
      <c r="L11" s="10">
        <v>1</v>
      </c>
      <c r="M11" s="86">
        <v>100</v>
      </c>
      <c r="N11" s="86">
        <f t="shared" ref="N11:N19" si="0">K11+M11</f>
        <v>200</v>
      </c>
      <c r="O11" s="87">
        <v>1</v>
      </c>
    </row>
    <row r="12" spans="1:15" s="19" customFormat="1" x14ac:dyDescent="0.25">
      <c r="A12" s="9" t="s">
        <v>169</v>
      </c>
      <c r="B12" s="10" t="s">
        <v>38</v>
      </c>
      <c r="C12" s="10" t="s">
        <v>170</v>
      </c>
      <c r="D12" s="10" t="s">
        <v>171</v>
      </c>
      <c r="E12" s="84">
        <v>40895</v>
      </c>
      <c r="F12" s="85">
        <f ca="1">DATEDIF(E12,TODAY(),"Y")</f>
        <v>11</v>
      </c>
      <c r="G12" s="10" t="s">
        <v>4</v>
      </c>
      <c r="H12" s="10" t="s">
        <v>33</v>
      </c>
      <c r="I12" s="10" t="s">
        <v>20</v>
      </c>
      <c r="J12" s="10">
        <v>2</v>
      </c>
      <c r="K12" s="10">
        <v>90</v>
      </c>
      <c r="L12" s="10">
        <v>2</v>
      </c>
      <c r="M12" s="86">
        <v>90</v>
      </c>
      <c r="N12" s="86">
        <f t="shared" si="0"/>
        <v>180</v>
      </c>
      <c r="O12" s="87">
        <v>2</v>
      </c>
    </row>
    <row r="13" spans="1:15" s="19" customFormat="1" x14ac:dyDescent="0.25">
      <c r="A13" s="9" t="s">
        <v>84</v>
      </c>
      <c r="B13" s="10" t="s">
        <v>85</v>
      </c>
      <c r="C13" s="10" t="s">
        <v>270</v>
      </c>
      <c r="D13" s="10" t="s">
        <v>205</v>
      </c>
      <c r="E13" s="84">
        <v>40676</v>
      </c>
      <c r="F13" s="85">
        <f ca="1">DATEDIF(E13,TODAY(),"Y")</f>
        <v>12</v>
      </c>
      <c r="G13" s="10" t="s">
        <v>4</v>
      </c>
      <c r="H13" s="10" t="s">
        <v>33</v>
      </c>
      <c r="I13" s="10" t="s">
        <v>20</v>
      </c>
      <c r="J13" s="10">
        <v>3</v>
      </c>
      <c r="K13" s="10">
        <v>80</v>
      </c>
      <c r="L13" s="10">
        <v>3</v>
      </c>
      <c r="M13" s="86">
        <v>80</v>
      </c>
      <c r="N13" s="86">
        <f t="shared" si="0"/>
        <v>160</v>
      </c>
      <c r="O13" s="87">
        <v>3</v>
      </c>
    </row>
    <row r="14" spans="1:15" s="19" customFormat="1" x14ac:dyDescent="0.25">
      <c r="A14" s="24" t="s">
        <v>0</v>
      </c>
      <c r="B14" s="21" t="s">
        <v>38</v>
      </c>
      <c r="C14" s="21" t="s">
        <v>204</v>
      </c>
      <c r="D14" s="21" t="s">
        <v>185</v>
      </c>
      <c r="E14" s="46">
        <v>41114</v>
      </c>
      <c r="F14" s="47">
        <f ca="1">DATEDIF(E14,TODAY(),"Y")</f>
        <v>11</v>
      </c>
      <c r="G14" s="21" t="s">
        <v>4</v>
      </c>
      <c r="H14" s="21" t="s">
        <v>33</v>
      </c>
      <c r="I14" s="21" t="s">
        <v>203</v>
      </c>
      <c r="J14" s="21">
        <v>6</v>
      </c>
      <c r="K14" s="21">
        <v>50</v>
      </c>
      <c r="L14" s="21">
        <v>5</v>
      </c>
      <c r="M14" s="48">
        <v>60</v>
      </c>
      <c r="N14" s="59">
        <f t="shared" si="0"/>
        <v>110</v>
      </c>
      <c r="O14" s="49">
        <v>4</v>
      </c>
    </row>
    <row r="15" spans="1:15" s="19" customFormat="1" x14ac:dyDescent="0.25">
      <c r="A15" s="24" t="s">
        <v>63</v>
      </c>
      <c r="B15" s="21"/>
      <c r="C15" s="21" t="s">
        <v>24</v>
      </c>
      <c r="D15" s="21" t="s">
        <v>161</v>
      </c>
      <c r="E15" s="46">
        <v>41056</v>
      </c>
      <c r="F15" s="47">
        <f ca="1">DATEDIF(E15,TODAY(),"Y")</f>
        <v>11</v>
      </c>
      <c r="G15" s="21" t="s">
        <v>4</v>
      </c>
      <c r="H15" s="21" t="s">
        <v>33</v>
      </c>
      <c r="I15" s="21" t="s">
        <v>20</v>
      </c>
      <c r="J15" s="21">
        <v>4</v>
      </c>
      <c r="K15" s="21">
        <v>70</v>
      </c>
      <c r="L15" s="21" t="s">
        <v>296</v>
      </c>
      <c r="M15" s="48"/>
      <c r="N15" s="48">
        <f t="shared" si="0"/>
        <v>70</v>
      </c>
      <c r="O15" s="49">
        <v>6</v>
      </c>
    </row>
    <row r="16" spans="1:15" s="19" customFormat="1" ht="15.75" x14ac:dyDescent="0.25">
      <c r="A16" s="22" t="s">
        <v>42</v>
      </c>
      <c r="B16" s="16" t="s">
        <v>43</v>
      </c>
      <c r="C16" s="16" t="s">
        <v>40</v>
      </c>
      <c r="D16" s="16" t="s">
        <v>208</v>
      </c>
      <c r="E16" s="16"/>
      <c r="F16" s="16"/>
      <c r="G16" s="16" t="s">
        <v>4</v>
      </c>
      <c r="H16" s="35" t="s">
        <v>33</v>
      </c>
      <c r="I16" s="35" t="s">
        <v>20</v>
      </c>
      <c r="J16" s="16" t="s">
        <v>296</v>
      </c>
      <c r="K16" s="16"/>
      <c r="L16" s="16">
        <v>4</v>
      </c>
      <c r="M16" s="50">
        <v>70</v>
      </c>
      <c r="N16" s="60">
        <f t="shared" si="0"/>
        <v>70</v>
      </c>
      <c r="O16" s="61">
        <v>5</v>
      </c>
    </row>
    <row r="17" spans="1:15" s="19" customFormat="1" x14ac:dyDescent="0.25">
      <c r="A17" s="24" t="s">
        <v>29</v>
      </c>
      <c r="B17" s="21" t="s">
        <v>30</v>
      </c>
      <c r="C17" s="21" t="s">
        <v>31</v>
      </c>
      <c r="D17" s="21" t="s">
        <v>32</v>
      </c>
      <c r="E17" s="46">
        <v>40832</v>
      </c>
      <c r="F17" s="47">
        <f ca="1">DATEDIF(E17,TODAY(),"Y")</f>
        <v>11</v>
      </c>
      <c r="G17" s="21" t="s">
        <v>4</v>
      </c>
      <c r="H17" s="21" t="s">
        <v>33</v>
      </c>
      <c r="I17" s="21" t="s">
        <v>34</v>
      </c>
      <c r="J17" s="21">
        <v>5</v>
      </c>
      <c r="K17" s="21">
        <v>60</v>
      </c>
      <c r="L17" s="21" t="s">
        <v>296</v>
      </c>
      <c r="M17" s="48"/>
      <c r="N17" s="48">
        <f t="shared" si="0"/>
        <v>60</v>
      </c>
      <c r="O17" s="49">
        <v>7</v>
      </c>
    </row>
    <row r="18" spans="1:15" s="19" customFormat="1" ht="15.75" x14ac:dyDescent="0.25">
      <c r="A18" s="22" t="s">
        <v>50</v>
      </c>
      <c r="B18" s="16" t="s">
        <v>108</v>
      </c>
      <c r="C18" s="16" t="s">
        <v>347</v>
      </c>
      <c r="D18" s="16"/>
      <c r="E18" s="16" t="s">
        <v>337</v>
      </c>
      <c r="F18" s="16"/>
      <c r="G18" s="35" t="s">
        <v>4</v>
      </c>
      <c r="H18" s="35" t="s">
        <v>33</v>
      </c>
      <c r="I18" s="35" t="s">
        <v>20</v>
      </c>
      <c r="J18" s="16" t="s">
        <v>296</v>
      </c>
      <c r="K18" s="16"/>
      <c r="L18" s="16">
        <v>6</v>
      </c>
      <c r="M18" s="50">
        <v>50</v>
      </c>
      <c r="N18" s="60">
        <f t="shared" si="0"/>
        <v>50</v>
      </c>
      <c r="O18" s="61">
        <v>8</v>
      </c>
    </row>
    <row r="19" spans="1:15" s="19" customFormat="1" ht="15.75" thickBot="1" x14ac:dyDescent="0.3">
      <c r="A19" s="20" t="s">
        <v>0</v>
      </c>
      <c r="B19" s="25" t="s">
        <v>277</v>
      </c>
      <c r="C19" s="25" t="s">
        <v>278</v>
      </c>
      <c r="D19" s="25" t="s">
        <v>163</v>
      </c>
      <c r="E19" s="51">
        <v>41177</v>
      </c>
      <c r="F19" s="52">
        <f ca="1">DATEDIF(E19,TODAY(),"Y")</f>
        <v>10</v>
      </c>
      <c r="G19" s="25" t="s">
        <v>4</v>
      </c>
      <c r="H19" s="25" t="s">
        <v>33</v>
      </c>
      <c r="I19" s="25" t="s">
        <v>20</v>
      </c>
      <c r="J19" s="25" t="s">
        <v>296</v>
      </c>
      <c r="K19" s="25">
        <v>0</v>
      </c>
      <c r="L19" s="25" t="s">
        <v>296</v>
      </c>
      <c r="M19" s="53"/>
      <c r="N19" s="53">
        <f t="shared" si="0"/>
        <v>0</v>
      </c>
      <c r="O19" s="54"/>
    </row>
    <row r="20" spans="1:15" s="19" customFormat="1" x14ac:dyDescent="0.25">
      <c r="A20" s="29"/>
      <c r="B20" s="29"/>
      <c r="C20" s="29"/>
      <c r="D20" s="29"/>
      <c r="E20" s="62"/>
      <c r="F20" s="63"/>
      <c r="G20" s="29"/>
      <c r="H20" s="29"/>
      <c r="I20" s="29"/>
      <c r="J20" s="29"/>
      <c r="K20" s="29"/>
      <c r="L20" s="29"/>
      <c r="M20" s="64"/>
      <c r="N20" s="65"/>
      <c r="O20" s="66"/>
    </row>
    <row r="21" spans="1:15" s="19" customFormat="1" ht="15.75" x14ac:dyDescent="0.25">
      <c r="A21" s="107" t="s">
        <v>305</v>
      </c>
      <c r="B21" s="107"/>
      <c r="C21" s="107" t="s">
        <v>304</v>
      </c>
      <c r="D21" s="107"/>
      <c r="E21" s="107" t="s">
        <v>303</v>
      </c>
      <c r="F21" s="107" t="s">
        <v>290</v>
      </c>
      <c r="G21" s="107" t="s">
        <v>306</v>
      </c>
      <c r="H21" s="107" t="s">
        <v>307</v>
      </c>
      <c r="I21" s="107" t="s">
        <v>308</v>
      </c>
      <c r="J21" s="107" t="s">
        <v>291</v>
      </c>
      <c r="K21" s="107"/>
      <c r="L21" s="108" t="s">
        <v>292</v>
      </c>
      <c r="M21" s="108"/>
      <c r="N21" s="108" t="s">
        <v>390</v>
      </c>
      <c r="O21" s="108"/>
    </row>
    <row r="22" spans="1:15" s="30" customFormat="1" ht="31.5" x14ac:dyDescent="0.25">
      <c r="A22" s="107"/>
      <c r="B22" s="107"/>
      <c r="C22" s="107"/>
      <c r="D22" s="107"/>
      <c r="E22" s="107"/>
      <c r="F22" s="107"/>
      <c r="G22" s="107"/>
      <c r="H22" s="107"/>
      <c r="I22" s="107"/>
      <c r="J22" s="4" t="s">
        <v>301</v>
      </c>
      <c r="K22" s="4" t="s">
        <v>302</v>
      </c>
      <c r="L22" s="4" t="s">
        <v>301</v>
      </c>
      <c r="M22" s="6" t="s">
        <v>302</v>
      </c>
      <c r="N22" s="6" t="s">
        <v>302</v>
      </c>
      <c r="O22" s="4" t="s">
        <v>301</v>
      </c>
    </row>
    <row r="23" spans="1:15" s="19" customFormat="1" ht="30" x14ac:dyDescent="0.25">
      <c r="A23" s="92" t="s">
        <v>94</v>
      </c>
      <c r="B23" s="11" t="s">
        <v>85</v>
      </c>
      <c r="C23" s="11" t="s">
        <v>54</v>
      </c>
      <c r="D23" s="11" t="s">
        <v>214</v>
      </c>
      <c r="E23" s="93">
        <v>37511</v>
      </c>
      <c r="F23" s="94">
        <f ca="1">DATEDIF(E23,TODAY(),"Y")</f>
        <v>21</v>
      </c>
      <c r="G23" s="11" t="s">
        <v>4</v>
      </c>
      <c r="H23" s="11" t="s">
        <v>309</v>
      </c>
      <c r="I23" s="11" t="s">
        <v>104</v>
      </c>
      <c r="J23" s="11">
        <v>1</v>
      </c>
      <c r="K23" s="11">
        <v>100</v>
      </c>
      <c r="L23" s="11">
        <v>1</v>
      </c>
      <c r="M23" s="95">
        <v>100</v>
      </c>
      <c r="N23" s="95">
        <f t="shared" ref="N23:N30" si="1">(K23+M23)</f>
        <v>200</v>
      </c>
      <c r="O23" s="96">
        <v>1</v>
      </c>
    </row>
    <row r="24" spans="1:15" s="19" customFormat="1" ht="30" x14ac:dyDescent="0.25">
      <c r="A24" s="9" t="s">
        <v>172</v>
      </c>
      <c r="B24" s="10" t="s">
        <v>39</v>
      </c>
      <c r="C24" s="10" t="s">
        <v>36</v>
      </c>
      <c r="D24" s="10" t="s">
        <v>215</v>
      </c>
      <c r="E24" s="84">
        <v>28420</v>
      </c>
      <c r="F24" s="85">
        <f ca="1">DATEDIF(E24,TODAY(),"Y")</f>
        <v>45</v>
      </c>
      <c r="G24" s="10" t="s">
        <v>4</v>
      </c>
      <c r="H24" s="10" t="s">
        <v>183</v>
      </c>
      <c r="I24" s="10" t="s">
        <v>104</v>
      </c>
      <c r="J24" s="10">
        <v>2</v>
      </c>
      <c r="K24" s="10">
        <v>90</v>
      </c>
      <c r="L24" s="10">
        <v>3</v>
      </c>
      <c r="M24" s="86">
        <v>80</v>
      </c>
      <c r="N24" s="86">
        <f t="shared" si="1"/>
        <v>170</v>
      </c>
      <c r="O24" s="87">
        <v>2</v>
      </c>
    </row>
    <row r="25" spans="1:15" s="19" customFormat="1" ht="30" x14ac:dyDescent="0.25">
      <c r="A25" s="9" t="s">
        <v>211</v>
      </c>
      <c r="B25" s="10" t="s">
        <v>39</v>
      </c>
      <c r="C25" s="10" t="s">
        <v>212</v>
      </c>
      <c r="D25" s="10" t="s">
        <v>213</v>
      </c>
      <c r="E25" s="84">
        <v>40580</v>
      </c>
      <c r="F25" s="85">
        <f ca="1">DATEDIF(E25,TODAY(),"Y")</f>
        <v>12</v>
      </c>
      <c r="G25" s="10" t="s">
        <v>4</v>
      </c>
      <c r="H25" s="10" t="s">
        <v>183</v>
      </c>
      <c r="I25" s="10" t="s">
        <v>104</v>
      </c>
      <c r="J25" s="10">
        <v>3</v>
      </c>
      <c r="K25" s="10">
        <v>80</v>
      </c>
      <c r="L25" s="10">
        <v>4</v>
      </c>
      <c r="M25" s="86">
        <v>70</v>
      </c>
      <c r="N25" s="86">
        <f t="shared" si="1"/>
        <v>150</v>
      </c>
      <c r="O25" s="87">
        <v>3</v>
      </c>
    </row>
    <row r="26" spans="1:15" s="19" customFormat="1" ht="30" x14ac:dyDescent="0.25">
      <c r="A26" s="24" t="s">
        <v>94</v>
      </c>
      <c r="B26" s="21" t="s">
        <v>85</v>
      </c>
      <c r="C26" s="21" t="s">
        <v>102</v>
      </c>
      <c r="D26" s="21" t="s">
        <v>103</v>
      </c>
      <c r="E26" s="46">
        <v>37837</v>
      </c>
      <c r="F26" s="47">
        <f ca="1">DATEDIF(E26,TODAY(),"Y")</f>
        <v>20</v>
      </c>
      <c r="G26" s="21" t="s">
        <v>4</v>
      </c>
      <c r="H26" s="21" t="s">
        <v>183</v>
      </c>
      <c r="I26" s="21" t="s">
        <v>104</v>
      </c>
      <c r="J26" s="21">
        <v>5</v>
      </c>
      <c r="K26" s="21">
        <v>60</v>
      </c>
      <c r="L26" s="21">
        <v>2</v>
      </c>
      <c r="M26" s="48">
        <v>90</v>
      </c>
      <c r="N26" s="48">
        <f t="shared" si="1"/>
        <v>150</v>
      </c>
      <c r="O26" s="49">
        <v>4</v>
      </c>
    </row>
    <row r="27" spans="1:15" s="19" customFormat="1" ht="30" x14ac:dyDescent="0.25">
      <c r="A27" s="24" t="s">
        <v>72</v>
      </c>
      <c r="B27" s="21" t="s">
        <v>181</v>
      </c>
      <c r="C27" s="21" t="s">
        <v>64</v>
      </c>
      <c r="D27" s="21" t="s">
        <v>182</v>
      </c>
      <c r="E27" s="46">
        <v>37177</v>
      </c>
      <c r="F27" s="47">
        <f ca="1">DATEDIF(E27,TODAY(),"Y")</f>
        <v>21</v>
      </c>
      <c r="G27" s="21" t="s">
        <v>4</v>
      </c>
      <c r="H27" s="21" t="s">
        <v>183</v>
      </c>
      <c r="I27" s="21" t="s">
        <v>104</v>
      </c>
      <c r="J27" s="21">
        <v>4</v>
      </c>
      <c r="K27" s="21">
        <v>70</v>
      </c>
      <c r="L27" s="21" t="s">
        <v>296</v>
      </c>
      <c r="M27" s="48"/>
      <c r="N27" s="48">
        <f t="shared" si="1"/>
        <v>70</v>
      </c>
      <c r="O27" s="49"/>
    </row>
    <row r="28" spans="1:15" s="19" customFormat="1" ht="30" x14ac:dyDescent="0.25">
      <c r="A28" s="24" t="s">
        <v>370</v>
      </c>
      <c r="B28" s="21" t="s">
        <v>371</v>
      </c>
      <c r="C28" s="21" t="s">
        <v>36</v>
      </c>
      <c r="D28" s="21" t="s">
        <v>372</v>
      </c>
      <c r="E28" s="46"/>
      <c r="F28" s="47"/>
      <c r="G28" s="21" t="s">
        <v>4</v>
      </c>
      <c r="H28" s="21" t="s">
        <v>183</v>
      </c>
      <c r="I28" s="21" t="s">
        <v>104</v>
      </c>
      <c r="J28" s="21" t="s">
        <v>296</v>
      </c>
      <c r="K28" s="21"/>
      <c r="L28" s="21" t="s">
        <v>296</v>
      </c>
      <c r="M28" s="48"/>
      <c r="N28" s="48">
        <f t="shared" si="1"/>
        <v>0</v>
      </c>
      <c r="O28" s="49"/>
    </row>
    <row r="29" spans="1:15" s="19" customFormat="1" ht="30" x14ac:dyDescent="0.25">
      <c r="A29" s="24" t="s">
        <v>373</v>
      </c>
      <c r="B29" s="21" t="s">
        <v>340</v>
      </c>
      <c r="C29" s="21" t="s">
        <v>374</v>
      </c>
      <c r="D29" s="21" t="s">
        <v>86</v>
      </c>
      <c r="E29" s="46"/>
      <c r="F29" s="47"/>
      <c r="G29" s="21" t="s">
        <v>4</v>
      </c>
      <c r="H29" s="21" t="s">
        <v>183</v>
      </c>
      <c r="I29" s="21" t="s">
        <v>104</v>
      </c>
      <c r="J29" s="21" t="s">
        <v>296</v>
      </c>
      <c r="K29" s="21"/>
      <c r="L29" s="21" t="s">
        <v>296</v>
      </c>
      <c r="M29" s="48"/>
      <c r="N29" s="48">
        <f t="shared" si="1"/>
        <v>0</v>
      </c>
      <c r="O29" s="49"/>
    </row>
    <row r="30" spans="1:15" s="19" customFormat="1" ht="30.75" thickBot="1" x14ac:dyDescent="0.3">
      <c r="A30" s="20" t="s">
        <v>206</v>
      </c>
      <c r="B30" s="25" t="s">
        <v>207</v>
      </c>
      <c r="C30" s="25" t="s">
        <v>208</v>
      </c>
      <c r="D30" s="25" t="s">
        <v>209</v>
      </c>
      <c r="E30" s="51">
        <v>36035</v>
      </c>
      <c r="F30" s="52">
        <f ca="1">DATEDIF(E30,TODAY(),"Y")</f>
        <v>25</v>
      </c>
      <c r="G30" s="25" t="s">
        <v>4</v>
      </c>
      <c r="H30" s="25" t="s">
        <v>183</v>
      </c>
      <c r="I30" s="25" t="s">
        <v>104</v>
      </c>
      <c r="J30" s="31" t="s">
        <v>296</v>
      </c>
      <c r="K30" s="31">
        <v>0</v>
      </c>
      <c r="L30" s="25" t="s">
        <v>296</v>
      </c>
      <c r="M30" s="53"/>
      <c r="N30" s="53">
        <f t="shared" si="1"/>
        <v>0</v>
      </c>
      <c r="O30" s="54"/>
    </row>
    <row r="31" spans="1:15" s="19" customFormat="1" ht="15.75" thickBot="1" x14ac:dyDescent="0.3">
      <c r="A31" s="29"/>
      <c r="B31" s="29"/>
      <c r="C31" s="29"/>
      <c r="D31" s="29"/>
      <c r="E31" s="62"/>
      <c r="F31" s="63"/>
      <c r="G31" s="29"/>
      <c r="H31" s="29"/>
      <c r="I31" s="29"/>
      <c r="J31" s="32"/>
      <c r="K31" s="32"/>
      <c r="L31" s="29"/>
      <c r="M31" s="64"/>
      <c r="N31" s="65"/>
      <c r="O31" s="66"/>
    </row>
    <row r="32" spans="1:15" s="19" customFormat="1" ht="31.5" x14ac:dyDescent="0.25">
      <c r="A32" s="43" t="s">
        <v>305</v>
      </c>
      <c r="B32" s="27"/>
      <c r="C32" s="27" t="s">
        <v>304</v>
      </c>
      <c r="D32" s="27"/>
      <c r="E32" s="27" t="s">
        <v>303</v>
      </c>
      <c r="F32" s="27" t="s">
        <v>290</v>
      </c>
      <c r="G32" s="27" t="s">
        <v>306</v>
      </c>
      <c r="H32" s="27" t="s">
        <v>307</v>
      </c>
      <c r="I32" s="27" t="s">
        <v>308</v>
      </c>
      <c r="J32" s="27" t="s">
        <v>291</v>
      </c>
      <c r="K32" s="27"/>
      <c r="L32" s="28" t="s">
        <v>292</v>
      </c>
      <c r="M32" s="28"/>
      <c r="N32" s="28" t="s">
        <v>390</v>
      </c>
      <c r="O32" s="67"/>
    </row>
    <row r="33" spans="1:15" s="30" customFormat="1" ht="15.75" x14ac:dyDescent="0.25">
      <c r="A33" s="107" t="s">
        <v>305</v>
      </c>
      <c r="B33" s="107"/>
      <c r="C33" s="107" t="s">
        <v>304</v>
      </c>
      <c r="D33" s="107"/>
      <c r="E33" s="107" t="s">
        <v>303</v>
      </c>
      <c r="F33" s="107" t="s">
        <v>290</v>
      </c>
      <c r="G33" s="107" t="s">
        <v>306</v>
      </c>
      <c r="H33" s="107" t="s">
        <v>307</v>
      </c>
      <c r="I33" s="107" t="s">
        <v>308</v>
      </c>
      <c r="J33" s="107" t="s">
        <v>291</v>
      </c>
      <c r="K33" s="107"/>
      <c r="L33" s="108" t="s">
        <v>292</v>
      </c>
      <c r="M33" s="108"/>
      <c r="N33" s="108" t="s">
        <v>390</v>
      </c>
      <c r="O33" s="108"/>
    </row>
    <row r="34" spans="1:15" s="30" customFormat="1" ht="31.5" x14ac:dyDescent="0.25">
      <c r="A34" s="107"/>
      <c r="B34" s="107"/>
      <c r="C34" s="107"/>
      <c r="D34" s="107"/>
      <c r="E34" s="107"/>
      <c r="F34" s="107"/>
      <c r="G34" s="107"/>
      <c r="H34" s="107"/>
      <c r="I34" s="107"/>
      <c r="J34" s="4" t="s">
        <v>301</v>
      </c>
      <c r="K34" s="4" t="s">
        <v>302</v>
      </c>
      <c r="L34" s="4" t="s">
        <v>301</v>
      </c>
      <c r="M34" s="6" t="s">
        <v>302</v>
      </c>
      <c r="N34" s="6" t="s">
        <v>302</v>
      </c>
      <c r="O34" s="4" t="s">
        <v>301</v>
      </c>
    </row>
    <row r="35" spans="1:15" s="19" customFormat="1" x14ac:dyDescent="0.25">
      <c r="A35" s="26"/>
      <c r="B35" s="26"/>
      <c r="C35" s="26"/>
      <c r="D35" s="26"/>
      <c r="E35" s="68"/>
      <c r="F35" s="69"/>
      <c r="G35" s="26"/>
      <c r="H35" s="26"/>
      <c r="I35" s="26"/>
      <c r="J35" s="26"/>
      <c r="K35" s="34"/>
      <c r="L35" s="26"/>
      <c r="M35" s="70"/>
      <c r="N35" s="65"/>
      <c r="O35" s="65"/>
    </row>
    <row r="36" spans="1:15" s="19" customFormat="1" ht="15.75" x14ac:dyDescent="0.25">
      <c r="A36" s="107" t="s">
        <v>305</v>
      </c>
      <c r="B36" s="107"/>
      <c r="C36" s="107" t="s">
        <v>304</v>
      </c>
      <c r="D36" s="107"/>
      <c r="E36" s="107" t="s">
        <v>303</v>
      </c>
      <c r="F36" s="107" t="s">
        <v>290</v>
      </c>
      <c r="G36" s="107" t="s">
        <v>306</v>
      </c>
      <c r="H36" s="107" t="s">
        <v>307</v>
      </c>
      <c r="I36" s="107" t="s">
        <v>308</v>
      </c>
      <c r="J36" s="107" t="s">
        <v>291</v>
      </c>
      <c r="K36" s="107"/>
      <c r="L36" s="108" t="s">
        <v>292</v>
      </c>
      <c r="M36" s="108"/>
      <c r="N36" s="108" t="s">
        <v>390</v>
      </c>
      <c r="O36" s="108"/>
    </row>
    <row r="37" spans="1:15" s="19" customFormat="1" ht="31.5" x14ac:dyDescent="0.25">
      <c r="A37" s="107"/>
      <c r="B37" s="107"/>
      <c r="C37" s="107"/>
      <c r="D37" s="107"/>
      <c r="E37" s="107"/>
      <c r="F37" s="107"/>
      <c r="G37" s="107"/>
      <c r="H37" s="107"/>
      <c r="I37" s="107"/>
      <c r="J37" s="4" t="s">
        <v>301</v>
      </c>
      <c r="K37" s="4" t="s">
        <v>302</v>
      </c>
      <c r="L37" s="4" t="s">
        <v>301</v>
      </c>
      <c r="M37" s="6" t="s">
        <v>302</v>
      </c>
      <c r="N37" s="6" t="s">
        <v>302</v>
      </c>
      <c r="O37" s="4" t="s">
        <v>301</v>
      </c>
    </row>
    <row r="38" spans="1:15" s="19" customFormat="1" x14ac:dyDescent="0.25">
      <c r="A38" s="89" t="s">
        <v>241</v>
      </c>
      <c r="B38" s="12" t="s">
        <v>242</v>
      </c>
      <c r="C38" s="12" t="s">
        <v>243</v>
      </c>
      <c r="D38" s="12" t="s">
        <v>244</v>
      </c>
      <c r="E38" s="90">
        <v>41414</v>
      </c>
      <c r="F38" s="91">
        <f ca="1">DATEDIF(E38,TODAY(),"Y")</f>
        <v>10</v>
      </c>
      <c r="G38" s="12" t="s">
        <v>12</v>
      </c>
      <c r="H38" s="12" t="s">
        <v>28</v>
      </c>
      <c r="I38" s="12" t="s">
        <v>6</v>
      </c>
      <c r="J38" s="12">
        <v>1</v>
      </c>
      <c r="K38" s="12">
        <v>100</v>
      </c>
      <c r="L38" s="12">
        <v>1</v>
      </c>
      <c r="M38" s="97">
        <v>100</v>
      </c>
      <c r="N38" s="97">
        <f t="shared" ref="N38:N45" si="2">K38+M38</f>
        <v>200</v>
      </c>
      <c r="O38" s="98">
        <v>1</v>
      </c>
    </row>
    <row r="39" spans="1:15" s="19" customFormat="1" x14ac:dyDescent="0.25">
      <c r="A39" s="89" t="s">
        <v>177</v>
      </c>
      <c r="B39" s="12" t="s">
        <v>178</v>
      </c>
      <c r="C39" s="12" t="s">
        <v>101</v>
      </c>
      <c r="D39" s="12" t="s">
        <v>179</v>
      </c>
      <c r="E39" s="90">
        <v>41491</v>
      </c>
      <c r="F39" s="91">
        <f ca="1">DATEDIF(E39,TODAY(),"Y")</f>
        <v>10</v>
      </c>
      <c r="G39" s="12" t="s">
        <v>12</v>
      </c>
      <c r="H39" s="12" t="s">
        <v>28</v>
      </c>
      <c r="I39" s="12" t="s">
        <v>180</v>
      </c>
      <c r="J39" s="12">
        <v>2</v>
      </c>
      <c r="K39" s="12">
        <v>90</v>
      </c>
      <c r="L39" s="12">
        <v>2</v>
      </c>
      <c r="M39" s="97">
        <v>90</v>
      </c>
      <c r="N39" s="97">
        <f t="shared" si="2"/>
        <v>180</v>
      </c>
      <c r="O39" s="98">
        <v>2</v>
      </c>
    </row>
    <row r="40" spans="1:15" s="19" customFormat="1" x14ac:dyDescent="0.25">
      <c r="A40" s="89" t="s">
        <v>158</v>
      </c>
      <c r="B40" s="12" t="s">
        <v>159</v>
      </c>
      <c r="C40" s="12" t="s">
        <v>146</v>
      </c>
      <c r="D40" s="12" t="s">
        <v>160</v>
      </c>
      <c r="E40" s="90">
        <v>41559</v>
      </c>
      <c r="F40" s="91">
        <f ca="1">DATEDIF(E40,TODAY(),"Y")</f>
        <v>9</v>
      </c>
      <c r="G40" s="12" t="s">
        <v>12</v>
      </c>
      <c r="H40" s="12" t="s">
        <v>28</v>
      </c>
      <c r="I40" s="12" t="s">
        <v>20</v>
      </c>
      <c r="J40" s="12">
        <v>3</v>
      </c>
      <c r="K40" s="12">
        <v>80</v>
      </c>
      <c r="L40" s="12">
        <v>3</v>
      </c>
      <c r="M40" s="97">
        <v>80</v>
      </c>
      <c r="N40" s="97">
        <f t="shared" si="2"/>
        <v>160</v>
      </c>
      <c r="O40" s="98">
        <v>3</v>
      </c>
    </row>
    <row r="41" spans="1:15" s="19" customFormat="1" x14ac:dyDescent="0.25">
      <c r="A41" s="38" t="s">
        <v>21</v>
      </c>
      <c r="B41" s="35" t="s">
        <v>15</v>
      </c>
      <c r="C41" s="35" t="s">
        <v>26</v>
      </c>
      <c r="D41" s="35" t="s">
        <v>27</v>
      </c>
      <c r="E41" s="57">
        <v>41707</v>
      </c>
      <c r="F41" s="58">
        <f ca="1">DATEDIF(E41,TODAY(),"Y")</f>
        <v>9</v>
      </c>
      <c r="G41" s="35" t="s">
        <v>12</v>
      </c>
      <c r="H41" s="35" t="s">
        <v>28</v>
      </c>
      <c r="I41" s="35" t="s">
        <v>20</v>
      </c>
      <c r="J41" s="35">
        <v>5</v>
      </c>
      <c r="K41" s="35">
        <v>60</v>
      </c>
      <c r="L41" s="35">
        <v>4</v>
      </c>
      <c r="M41" s="60">
        <v>70</v>
      </c>
      <c r="N41" s="60">
        <f t="shared" si="2"/>
        <v>130</v>
      </c>
      <c r="O41" s="61">
        <v>4</v>
      </c>
    </row>
    <row r="42" spans="1:15" s="19" customFormat="1" x14ac:dyDescent="0.25">
      <c r="A42" s="38" t="s">
        <v>22</v>
      </c>
      <c r="B42" s="35"/>
      <c r="C42" s="35" t="s">
        <v>173</v>
      </c>
      <c r="D42" s="35" t="s">
        <v>164</v>
      </c>
      <c r="E42" s="57">
        <v>41730</v>
      </c>
      <c r="F42" s="58">
        <f ca="1">DATEDIF(E42,TODAY(),"Y")</f>
        <v>9</v>
      </c>
      <c r="G42" s="35" t="s">
        <v>12</v>
      </c>
      <c r="H42" s="35" t="s">
        <v>28</v>
      </c>
      <c r="I42" s="35" t="s">
        <v>20</v>
      </c>
      <c r="J42" s="35">
        <v>4</v>
      </c>
      <c r="K42" s="35">
        <v>70</v>
      </c>
      <c r="L42" s="35">
        <v>6</v>
      </c>
      <c r="M42" s="60">
        <v>50</v>
      </c>
      <c r="N42" s="60">
        <f t="shared" si="2"/>
        <v>120</v>
      </c>
      <c r="O42" s="61">
        <v>5</v>
      </c>
    </row>
    <row r="43" spans="1:15" s="19" customFormat="1" x14ac:dyDescent="0.25">
      <c r="A43" s="38" t="s">
        <v>210</v>
      </c>
      <c r="B43" s="35" t="s">
        <v>73</v>
      </c>
      <c r="C43" s="35" t="s">
        <v>204</v>
      </c>
      <c r="D43" s="35" t="s">
        <v>315</v>
      </c>
      <c r="E43" s="57"/>
      <c r="F43" s="58"/>
      <c r="G43" s="35" t="s">
        <v>12</v>
      </c>
      <c r="H43" s="35" t="s">
        <v>28</v>
      </c>
      <c r="I43" s="35" t="s">
        <v>20</v>
      </c>
      <c r="J43" s="35" t="s">
        <v>296</v>
      </c>
      <c r="K43" s="35"/>
      <c r="L43" s="35">
        <v>5</v>
      </c>
      <c r="M43" s="60">
        <v>60</v>
      </c>
      <c r="N43" s="60">
        <f t="shared" si="2"/>
        <v>60</v>
      </c>
      <c r="O43" s="61">
        <v>6</v>
      </c>
    </row>
    <row r="44" spans="1:15" s="19" customFormat="1" x14ac:dyDescent="0.25">
      <c r="A44" s="38" t="s">
        <v>210</v>
      </c>
      <c r="B44" s="35" t="s">
        <v>227</v>
      </c>
      <c r="C44" s="35" t="s">
        <v>57</v>
      </c>
      <c r="D44" s="35" t="s">
        <v>383</v>
      </c>
      <c r="E44" s="57"/>
      <c r="F44" s="58"/>
      <c r="G44" s="35" t="s">
        <v>12</v>
      </c>
      <c r="H44" s="35" t="s">
        <v>28</v>
      </c>
      <c r="I44" s="35" t="s">
        <v>20</v>
      </c>
      <c r="J44" s="35" t="s">
        <v>296</v>
      </c>
      <c r="K44" s="35"/>
      <c r="L44" s="35">
        <v>7</v>
      </c>
      <c r="M44" s="60">
        <v>40</v>
      </c>
      <c r="N44" s="60">
        <f t="shared" si="2"/>
        <v>40</v>
      </c>
      <c r="O44" s="61">
        <v>7</v>
      </c>
    </row>
    <row r="45" spans="1:15" s="19" customFormat="1" ht="15.75" thickBot="1" x14ac:dyDescent="0.3">
      <c r="A45" s="41" t="s">
        <v>384</v>
      </c>
      <c r="B45" s="36"/>
      <c r="C45" s="36" t="s">
        <v>385</v>
      </c>
      <c r="D45" s="36" t="s">
        <v>386</v>
      </c>
      <c r="E45" s="71"/>
      <c r="F45" s="72"/>
      <c r="G45" s="36" t="s">
        <v>12</v>
      </c>
      <c r="H45" s="36" t="s">
        <v>28</v>
      </c>
      <c r="I45" s="36" t="s">
        <v>20</v>
      </c>
      <c r="J45" s="36" t="s">
        <v>296</v>
      </c>
      <c r="K45" s="36"/>
      <c r="L45" s="36" t="s">
        <v>296</v>
      </c>
      <c r="M45" s="73"/>
      <c r="N45" s="73">
        <f t="shared" si="2"/>
        <v>0</v>
      </c>
      <c r="O45" s="74"/>
    </row>
    <row r="46" spans="1:15" s="19" customFormat="1" x14ac:dyDescent="0.25">
      <c r="A46" s="37"/>
      <c r="B46" s="37"/>
      <c r="C46" s="37"/>
      <c r="D46" s="37"/>
      <c r="E46" s="75"/>
      <c r="F46" s="76"/>
      <c r="G46" s="37"/>
      <c r="H46" s="37"/>
      <c r="I46" s="37"/>
      <c r="J46" s="37"/>
      <c r="K46" s="37"/>
      <c r="L46" s="37"/>
      <c r="M46" s="77"/>
      <c r="N46" s="77"/>
      <c r="O46" s="77"/>
    </row>
    <row r="47" spans="1:15" s="19" customFormat="1" ht="15.75" x14ac:dyDescent="0.25">
      <c r="A47" s="107" t="s">
        <v>305</v>
      </c>
      <c r="B47" s="107"/>
      <c r="C47" s="107" t="s">
        <v>304</v>
      </c>
      <c r="D47" s="107"/>
      <c r="E47" s="107" t="s">
        <v>303</v>
      </c>
      <c r="F47" s="107" t="s">
        <v>290</v>
      </c>
      <c r="G47" s="107" t="s">
        <v>306</v>
      </c>
      <c r="H47" s="107" t="s">
        <v>307</v>
      </c>
      <c r="I47" s="107" t="s">
        <v>308</v>
      </c>
      <c r="J47" s="107" t="s">
        <v>291</v>
      </c>
      <c r="K47" s="107"/>
      <c r="L47" s="108" t="s">
        <v>292</v>
      </c>
      <c r="M47" s="108"/>
      <c r="N47" s="108" t="s">
        <v>390</v>
      </c>
      <c r="O47" s="108"/>
    </row>
    <row r="48" spans="1:15" s="19" customFormat="1" ht="31.5" x14ac:dyDescent="0.25">
      <c r="A48" s="107"/>
      <c r="B48" s="107"/>
      <c r="C48" s="107"/>
      <c r="D48" s="107"/>
      <c r="E48" s="107"/>
      <c r="F48" s="107"/>
      <c r="G48" s="107"/>
      <c r="H48" s="107"/>
      <c r="I48" s="107"/>
      <c r="J48" s="4" t="s">
        <v>301</v>
      </c>
      <c r="K48" s="4" t="s">
        <v>302</v>
      </c>
      <c r="L48" s="4" t="s">
        <v>301</v>
      </c>
      <c r="M48" s="6" t="s">
        <v>302</v>
      </c>
      <c r="N48" s="6" t="s">
        <v>302</v>
      </c>
      <c r="O48" s="4" t="s">
        <v>301</v>
      </c>
    </row>
    <row r="49" spans="1:15" s="19" customFormat="1" x14ac:dyDescent="0.25">
      <c r="A49" s="12" t="s">
        <v>250</v>
      </c>
      <c r="B49" s="12" t="s">
        <v>197</v>
      </c>
      <c r="C49" s="12" t="s">
        <v>66</v>
      </c>
      <c r="D49" s="12" t="s">
        <v>244</v>
      </c>
      <c r="E49" s="90">
        <v>41857</v>
      </c>
      <c r="F49" s="91">
        <f t="shared" ref="F49:F56" ca="1" si="3">DATEDIF(E49,TODAY(),"Y")</f>
        <v>9</v>
      </c>
      <c r="G49" s="12" t="s">
        <v>4</v>
      </c>
      <c r="H49" s="12" t="s">
        <v>46</v>
      </c>
      <c r="I49" s="12" t="s">
        <v>34</v>
      </c>
      <c r="J49" s="12">
        <v>2</v>
      </c>
      <c r="K49" s="12">
        <v>90</v>
      </c>
      <c r="L49" s="12">
        <v>1</v>
      </c>
      <c r="M49" s="97">
        <v>100</v>
      </c>
      <c r="N49" s="97">
        <f t="shared" ref="N49:N65" si="4">K49+M49</f>
        <v>190</v>
      </c>
      <c r="O49" s="97">
        <v>1</v>
      </c>
    </row>
    <row r="50" spans="1:15" s="19" customFormat="1" x14ac:dyDescent="0.25">
      <c r="A50" s="12" t="s">
        <v>108</v>
      </c>
      <c r="B50" s="12"/>
      <c r="C50" s="12" t="s">
        <v>245</v>
      </c>
      <c r="D50" s="12" t="s">
        <v>24</v>
      </c>
      <c r="E50" s="90">
        <v>41969</v>
      </c>
      <c r="F50" s="91">
        <f t="shared" ca="1" si="3"/>
        <v>8</v>
      </c>
      <c r="G50" s="12" t="s">
        <v>4</v>
      </c>
      <c r="H50" s="12" t="s">
        <v>46</v>
      </c>
      <c r="I50" s="12" t="s">
        <v>76</v>
      </c>
      <c r="J50" s="12">
        <v>1</v>
      </c>
      <c r="K50" s="12">
        <v>100</v>
      </c>
      <c r="L50" s="12">
        <v>2</v>
      </c>
      <c r="M50" s="97">
        <v>90</v>
      </c>
      <c r="N50" s="97">
        <f t="shared" si="4"/>
        <v>190</v>
      </c>
      <c r="O50" s="97">
        <v>2</v>
      </c>
    </row>
    <row r="51" spans="1:15" s="19" customFormat="1" x14ac:dyDescent="0.25">
      <c r="A51" s="12" t="s">
        <v>73</v>
      </c>
      <c r="B51" s="12" t="s">
        <v>142</v>
      </c>
      <c r="C51" s="12" t="s">
        <v>143</v>
      </c>
      <c r="D51" s="12" t="s">
        <v>26</v>
      </c>
      <c r="E51" s="90">
        <v>41779</v>
      </c>
      <c r="F51" s="91">
        <f t="shared" ca="1" si="3"/>
        <v>9</v>
      </c>
      <c r="G51" s="12" t="s">
        <v>4</v>
      </c>
      <c r="H51" s="12" t="s">
        <v>46</v>
      </c>
      <c r="I51" s="12" t="s">
        <v>144</v>
      </c>
      <c r="J51" s="12">
        <v>6</v>
      </c>
      <c r="K51" s="12">
        <v>50</v>
      </c>
      <c r="L51" s="12">
        <v>4</v>
      </c>
      <c r="M51" s="97">
        <v>70</v>
      </c>
      <c r="N51" s="97">
        <f t="shared" si="4"/>
        <v>120</v>
      </c>
      <c r="O51" s="97">
        <v>3</v>
      </c>
    </row>
    <row r="52" spans="1:15" s="19" customFormat="1" x14ac:dyDescent="0.25">
      <c r="A52" s="35" t="s">
        <v>258</v>
      </c>
      <c r="B52" s="35" t="s">
        <v>83</v>
      </c>
      <c r="C52" s="35" t="s">
        <v>259</v>
      </c>
      <c r="D52" s="35" t="s">
        <v>256</v>
      </c>
      <c r="E52" s="57">
        <v>41694</v>
      </c>
      <c r="F52" s="58">
        <f t="shared" ca="1" si="3"/>
        <v>9</v>
      </c>
      <c r="G52" s="35" t="s">
        <v>4</v>
      </c>
      <c r="H52" s="35" t="s">
        <v>28</v>
      </c>
      <c r="I52" s="35" t="s">
        <v>6</v>
      </c>
      <c r="J52" s="35">
        <v>5</v>
      </c>
      <c r="K52" s="35">
        <v>60</v>
      </c>
      <c r="L52" s="35">
        <v>5</v>
      </c>
      <c r="M52" s="60">
        <v>60</v>
      </c>
      <c r="N52" s="60">
        <f t="shared" si="4"/>
        <v>120</v>
      </c>
      <c r="O52" s="60">
        <v>4</v>
      </c>
    </row>
    <row r="53" spans="1:15" s="19" customFormat="1" x14ac:dyDescent="0.25">
      <c r="A53" s="35" t="s">
        <v>240</v>
      </c>
      <c r="B53" s="35" t="s">
        <v>39</v>
      </c>
      <c r="C53" s="35" t="s">
        <v>36</v>
      </c>
      <c r="D53" s="35" t="s">
        <v>239</v>
      </c>
      <c r="E53" s="57">
        <v>41466</v>
      </c>
      <c r="F53" s="58">
        <f t="shared" ca="1" si="3"/>
        <v>10</v>
      </c>
      <c r="G53" s="35" t="s">
        <v>4</v>
      </c>
      <c r="H53" s="35" t="s">
        <v>46</v>
      </c>
      <c r="I53" s="35" t="s">
        <v>34</v>
      </c>
      <c r="J53" s="35">
        <v>4</v>
      </c>
      <c r="K53" s="35">
        <v>70</v>
      </c>
      <c r="L53" s="35">
        <v>7</v>
      </c>
      <c r="M53" s="60">
        <v>40</v>
      </c>
      <c r="N53" s="60">
        <f t="shared" si="4"/>
        <v>110</v>
      </c>
      <c r="O53" s="60">
        <v>5</v>
      </c>
    </row>
    <row r="54" spans="1:15" s="19" customFormat="1" x14ac:dyDescent="0.25">
      <c r="A54" s="35" t="s">
        <v>42</v>
      </c>
      <c r="B54" s="35" t="s">
        <v>43</v>
      </c>
      <c r="C54" s="35" t="s">
        <v>44</v>
      </c>
      <c r="D54" s="35" t="s">
        <v>45</v>
      </c>
      <c r="E54" s="57">
        <v>41433</v>
      </c>
      <c r="F54" s="58">
        <f t="shared" ca="1" si="3"/>
        <v>10</v>
      </c>
      <c r="G54" s="35" t="s">
        <v>4</v>
      </c>
      <c r="H54" s="35" t="s">
        <v>46</v>
      </c>
      <c r="I54" s="35" t="s">
        <v>34</v>
      </c>
      <c r="J54" s="35">
        <v>7</v>
      </c>
      <c r="K54" s="35">
        <v>40</v>
      </c>
      <c r="L54" s="35">
        <v>6</v>
      </c>
      <c r="M54" s="60">
        <v>50</v>
      </c>
      <c r="N54" s="60">
        <f t="shared" si="4"/>
        <v>90</v>
      </c>
      <c r="O54" s="60">
        <v>6</v>
      </c>
    </row>
    <row r="55" spans="1:15" s="19" customFormat="1" x14ac:dyDescent="0.25">
      <c r="A55" s="35" t="s">
        <v>186</v>
      </c>
      <c r="B55" s="35" t="s">
        <v>85</v>
      </c>
      <c r="C55" s="35" t="s">
        <v>187</v>
      </c>
      <c r="D55" s="35" t="s">
        <v>188</v>
      </c>
      <c r="E55" s="57">
        <v>41540</v>
      </c>
      <c r="F55" s="58">
        <f t="shared" ca="1" si="3"/>
        <v>9</v>
      </c>
      <c r="G55" s="35" t="s">
        <v>4</v>
      </c>
      <c r="H55" s="35" t="s">
        <v>46</v>
      </c>
      <c r="I55" s="35" t="s">
        <v>180</v>
      </c>
      <c r="J55" s="35">
        <v>10</v>
      </c>
      <c r="K55" s="35">
        <v>10</v>
      </c>
      <c r="L55" s="35">
        <v>3</v>
      </c>
      <c r="M55" s="60">
        <v>80</v>
      </c>
      <c r="N55" s="60">
        <f t="shared" si="4"/>
        <v>90</v>
      </c>
      <c r="O55" s="60">
        <v>7</v>
      </c>
    </row>
    <row r="56" spans="1:15" s="19" customFormat="1" x14ac:dyDescent="0.25">
      <c r="A56" s="35" t="s">
        <v>88</v>
      </c>
      <c r="B56" s="35" t="s">
        <v>89</v>
      </c>
      <c r="C56" s="35" t="s">
        <v>90</v>
      </c>
      <c r="D56" s="35" t="s">
        <v>91</v>
      </c>
      <c r="E56" s="57">
        <v>41438</v>
      </c>
      <c r="F56" s="58">
        <f t="shared" ca="1" si="3"/>
        <v>10</v>
      </c>
      <c r="G56" s="35" t="s">
        <v>4</v>
      </c>
      <c r="H56" s="35" t="s">
        <v>46</v>
      </c>
      <c r="I56" s="35" t="s">
        <v>92</v>
      </c>
      <c r="J56" s="35">
        <v>8</v>
      </c>
      <c r="K56" s="35">
        <v>30</v>
      </c>
      <c r="L56" s="35">
        <v>8</v>
      </c>
      <c r="M56" s="60">
        <v>30</v>
      </c>
      <c r="N56" s="60">
        <f t="shared" si="4"/>
        <v>60</v>
      </c>
      <c r="O56" s="60">
        <v>8</v>
      </c>
    </row>
    <row r="57" spans="1:15" s="19" customFormat="1" ht="15.75" x14ac:dyDescent="0.25">
      <c r="A57" s="16" t="s">
        <v>332</v>
      </c>
      <c r="B57" s="16" t="s">
        <v>365</v>
      </c>
      <c r="C57" s="16" t="s">
        <v>366</v>
      </c>
      <c r="D57" s="16" t="s">
        <v>367</v>
      </c>
      <c r="E57" s="16"/>
      <c r="F57" s="16"/>
      <c r="G57" s="35" t="s">
        <v>4</v>
      </c>
      <c r="H57" s="35" t="s">
        <v>46</v>
      </c>
      <c r="I57" s="35" t="s">
        <v>34</v>
      </c>
      <c r="J57" s="16" t="s">
        <v>296</v>
      </c>
      <c r="K57" s="16"/>
      <c r="L57" s="16">
        <v>9</v>
      </c>
      <c r="M57" s="50">
        <v>20</v>
      </c>
      <c r="N57" s="60">
        <f t="shared" si="4"/>
        <v>20</v>
      </c>
      <c r="O57" s="60">
        <v>9</v>
      </c>
    </row>
    <row r="58" spans="1:15" s="19" customFormat="1" ht="15.75" x14ac:dyDescent="0.25">
      <c r="A58" s="16" t="s">
        <v>237</v>
      </c>
      <c r="B58" s="16"/>
      <c r="C58" s="16" t="s">
        <v>354</v>
      </c>
      <c r="D58" s="16" t="s">
        <v>353</v>
      </c>
      <c r="E58" s="16"/>
      <c r="F58" s="16"/>
      <c r="G58" s="35" t="s">
        <v>4</v>
      </c>
      <c r="H58" s="35" t="s">
        <v>46</v>
      </c>
      <c r="I58" s="35" t="s">
        <v>20</v>
      </c>
      <c r="J58" s="16" t="s">
        <v>296</v>
      </c>
      <c r="K58" s="16"/>
      <c r="L58" s="16">
        <v>10</v>
      </c>
      <c r="M58" s="50">
        <v>10</v>
      </c>
      <c r="N58" s="60">
        <f t="shared" si="4"/>
        <v>10</v>
      </c>
      <c r="O58" s="60">
        <v>10</v>
      </c>
    </row>
    <row r="59" spans="1:15" s="19" customFormat="1" x14ac:dyDescent="0.25">
      <c r="A59" s="35" t="s">
        <v>72</v>
      </c>
      <c r="B59" s="35" t="s">
        <v>73</v>
      </c>
      <c r="C59" s="35" t="s">
        <v>221</v>
      </c>
      <c r="D59" s="35" t="s">
        <v>222</v>
      </c>
      <c r="E59" s="57">
        <v>41302</v>
      </c>
      <c r="F59" s="58">
        <f ca="1">DATEDIF(E59,TODAY(),"Y")</f>
        <v>10</v>
      </c>
      <c r="G59" s="35" t="s">
        <v>4</v>
      </c>
      <c r="H59" s="35" t="s">
        <v>46</v>
      </c>
      <c r="I59" s="35" t="s">
        <v>76</v>
      </c>
      <c r="J59" s="35">
        <v>3</v>
      </c>
      <c r="K59" s="35">
        <v>80</v>
      </c>
      <c r="L59" s="35" t="s">
        <v>296</v>
      </c>
      <c r="M59" s="60"/>
      <c r="N59" s="60">
        <f t="shared" si="4"/>
        <v>80</v>
      </c>
      <c r="O59" s="60"/>
    </row>
    <row r="60" spans="1:15" s="19" customFormat="1" x14ac:dyDescent="0.25">
      <c r="A60" s="35" t="s">
        <v>201</v>
      </c>
      <c r="B60" s="35" t="s">
        <v>38</v>
      </c>
      <c r="C60" s="35" t="s">
        <v>198</v>
      </c>
      <c r="D60" s="35" t="s">
        <v>199</v>
      </c>
      <c r="E60" s="57">
        <v>41423</v>
      </c>
      <c r="F60" s="58">
        <f ca="1">DATEDIF(E60,TODAY(),"Y")</f>
        <v>10</v>
      </c>
      <c r="G60" s="35" t="s">
        <v>4</v>
      </c>
      <c r="H60" s="35" t="s">
        <v>46</v>
      </c>
      <c r="I60" s="35" t="s">
        <v>20</v>
      </c>
      <c r="J60" s="35">
        <v>9</v>
      </c>
      <c r="K60" s="35">
        <v>20</v>
      </c>
      <c r="L60" s="35" t="s">
        <v>296</v>
      </c>
      <c r="M60" s="60"/>
      <c r="N60" s="60">
        <f t="shared" si="4"/>
        <v>20</v>
      </c>
      <c r="O60" s="60"/>
    </row>
    <row r="61" spans="1:15" s="19" customFormat="1" x14ac:dyDescent="0.25">
      <c r="A61" s="35" t="s">
        <v>50</v>
      </c>
      <c r="B61" s="35" t="s">
        <v>79</v>
      </c>
      <c r="C61" s="35" t="s">
        <v>80</v>
      </c>
      <c r="D61" s="35" t="s">
        <v>81</v>
      </c>
      <c r="E61" s="57">
        <v>41533</v>
      </c>
      <c r="F61" s="58">
        <f ca="1">DATEDIF(E61,TODAY(),"Y")</f>
        <v>9</v>
      </c>
      <c r="G61" s="35" t="s">
        <v>4</v>
      </c>
      <c r="H61" s="35" t="s">
        <v>46</v>
      </c>
      <c r="I61" s="35" t="s">
        <v>82</v>
      </c>
      <c r="J61" s="35">
        <v>11</v>
      </c>
      <c r="K61" s="35">
        <v>0</v>
      </c>
      <c r="L61" s="35" t="s">
        <v>296</v>
      </c>
      <c r="M61" s="60"/>
      <c r="N61" s="60">
        <f t="shared" si="4"/>
        <v>0</v>
      </c>
      <c r="O61" s="60"/>
    </row>
    <row r="62" spans="1:15" s="19" customFormat="1" x14ac:dyDescent="0.25">
      <c r="A62" s="35" t="s">
        <v>115</v>
      </c>
      <c r="B62" s="35" t="s">
        <v>39</v>
      </c>
      <c r="C62" s="35" t="s">
        <v>23</v>
      </c>
      <c r="D62" s="35" t="s">
        <v>116</v>
      </c>
      <c r="E62" s="57">
        <v>41595</v>
      </c>
      <c r="F62" s="58">
        <f ca="1">DATEDIF(E62,TODAY(),"Y")</f>
        <v>9</v>
      </c>
      <c r="G62" s="35" t="s">
        <v>4</v>
      </c>
      <c r="H62" s="35" t="s">
        <v>46</v>
      </c>
      <c r="I62" s="35" t="s">
        <v>20</v>
      </c>
      <c r="J62" s="35">
        <v>11</v>
      </c>
      <c r="K62" s="35">
        <v>0</v>
      </c>
      <c r="L62" s="35" t="s">
        <v>296</v>
      </c>
      <c r="M62" s="60"/>
      <c r="N62" s="60">
        <f t="shared" si="4"/>
        <v>0</v>
      </c>
      <c r="O62" s="60"/>
    </row>
    <row r="63" spans="1:15" s="19" customFormat="1" x14ac:dyDescent="0.25">
      <c r="A63" s="35" t="s">
        <v>197</v>
      </c>
      <c r="B63" s="35"/>
      <c r="C63" s="35" t="s">
        <v>198</v>
      </c>
      <c r="D63" s="35" t="s">
        <v>199</v>
      </c>
      <c r="E63" s="57">
        <v>41917</v>
      </c>
      <c r="F63" s="58">
        <f ca="1">DATEDIF(E63,TODAY(),"Y")</f>
        <v>8</v>
      </c>
      <c r="G63" s="35" t="s">
        <v>4</v>
      </c>
      <c r="H63" s="35" t="s">
        <v>46</v>
      </c>
      <c r="I63" s="35" t="s">
        <v>20</v>
      </c>
      <c r="J63" s="35">
        <v>11</v>
      </c>
      <c r="K63" s="35">
        <v>0</v>
      </c>
      <c r="L63" s="35" t="s">
        <v>296</v>
      </c>
      <c r="M63" s="60"/>
      <c r="N63" s="60">
        <f t="shared" si="4"/>
        <v>0</v>
      </c>
      <c r="O63" s="61"/>
    </row>
    <row r="64" spans="1:15" s="19" customFormat="1" ht="15.75" x14ac:dyDescent="0.25">
      <c r="A64" s="16" t="s">
        <v>218</v>
      </c>
      <c r="B64" s="16" t="s">
        <v>108</v>
      </c>
      <c r="C64" s="16" t="s">
        <v>360</v>
      </c>
      <c r="D64" s="16" t="s">
        <v>11</v>
      </c>
      <c r="E64" s="16"/>
      <c r="F64" s="16"/>
      <c r="G64" s="35" t="s">
        <v>4</v>
      </c>
      <c r="H64" s="35" t="s">
        <v>46</v>
      </c>
      <c r="I64" s="35" t="s">
        <v>20</v>
      </c>
      <c r="J64" s="16" t="s">
        <v>296</v>
      </c>
      <c r="K64" s="16"/>
      <c r="L64" s="16" t="s">
        <v>296</v>
      </c>
      <c r="M64" s="50"/>
      <c r="N64" s="60">
        <f t="shared" si="4"/>
        <v>0</v>
      </c>
      <c r="O64" s="61"/>
    </row>
    <row r="65" spans="1:15" s="19" customFormat="1" ht="16.5" thickBot="1" x14ac:dyDescent="0.3">
      <c r="A65" s="39" t="s">
        <v>237</v>
      </c>
      <c r="B65" s="39" t="s">
        <v>381</v>
      </c>
      <c r="C65" s="39" t="s">
        <v>356</v>
      </c>
      <c r="D65" s="39" t="s">
        <v>382</v>
      </c>
      <c r="E65" s="39"/>
      <c r="F65" s="39"/>
      <c r="G65" s="36" t="s">
        <v>4</v>
      </c>
      <c r="H65" s="36" t="s">
        <v>46</v>
      </c>
      <c r="I65" s="36" t="s">
        <v>20</v>
      </c>
      <c r="J65" s="39" t="s">
        <v>296</v>
      </c>
      <c r="K65" s="39"/>
      <c r="L65" s="39" t="s">
        <v>296</v>
      </c>
      <c r="M65" s="78"/>
      <c r="N65" s="73">
        <f t="shared" si="4"/>
        <v>0</v>
      </c>
      <c r="O65" s="74"/>
    </row>
    <row r="66" spans="1:15" s="19" customFormat="1" ht="15.75" x14ac:dyDescent="0.25">
      <c r="A66" s="40"/>
      <c r="B66" s="40"/>
      <c r="C66" s="40"/>
      <c r="D66" s="40"/>
      <c r="E66" s="40"/>
      <c r="F66" s="40"/>
      <c r="G66" s="37"/>
      <c r="H66" s="37"/>
      <c r="I66" s="37"/>
      <c r="J66" s="40"/>
      <c r="K66" s="40"/>
      <c r="L66" s="40"/>
      <c r="M66" s="79"/>
      <c r="N66" s="77"/>
      <c r="O66" s="77"/>
    </row>
    <row r="67" spans="1:15" s="19" customFormat="1" ht="15.75" x14ac:dyDescent="0.25">
      <c r="A67" s="107" t="s">
        <v>305</v>
      </c>
      <c r="B67" s="107"/>
      <c r="C67" s="107" t="s">
        <v>304</v>
      </c>
      <c r="D67" s="107"/>
      <c r="E67" s="107" t="s">
        <v>303</v>
      </c>
      <c r="F67" s="107" t="s">
        <v>290</v>
      </c>
      <c r="G67" s="107" t="s">
        <v>306</v>
      </c>
      <c r="H67" s="107" t="s">
        <v>307</v>
      </c>
      <c r="I67" s="107" t="s">
        <v>308</v>
      </c>
      <c r="J67" s="107" t="s">
        <v>291</v>
      </c>
      <c r="K67" s="107"/>
      <c r="L67" s="108" t="s">
        <v>292</v>
      </c>
      <c r="M67" s="108"/>
      <c r="N67" s="108" t="s">
        <v>390</v>
      </c>
      <c r="O67" s="108"/>
    </row>
    <row r="68" spans="1:15" s="19" customFormat="1" ht="32.25" thickBot="1" x14ac:dyDescent="0.3">
      <c r="A68" s="107"/>
      <c r="B68" s="107"/>
      <c r="C68" s="107"/>
      <c r="D68" s="107"/>
      <c r="E68" s="107"/>
      <c r="F68" s="107"/>
      <c r="G68" s="107"/>
      <c r="H68" s="107"/>
      <c r="I68" s="107"/>
      <c r="J68" s="4" t="s">
        <v>301</v>
      </c>
      <c r="K68" s="4" t="s">
        <v>302</v>
      </c>
      <c r="L68" s="4" t="s">
        <v>301</v>
      </c>
      <c r="M68" s="6" t="s">
        <v>302</v>
      </c>
      <c r="N68" s="6" t="s">
        <v>302</v>
      </c>
      <c r="O68" s="4" t="s">
        <v>301</v>
      </c>
    </row>
    <row r="69" spans="1:15" s="19" customFormat="1" x14ac:dyDescent="0.25">
      <c r="A69" s="7" t="s">
        <v>210</v>
      </c>
      <c r="B69" s="8" t="s">
        <v>227</v>
      </c>
      <c r="C69" s="8" t="s">
        <v>228</v>
      </c>
      <c r="D69" s="8" t="s">
        <v>17</v>
      </c>
      <c r="E69" s="80">
        <v>42041</v>
      </c>
      <c r="F69" s="81">
        <f t="shared" ref="F69:F74" ca="1" si="5">DATEDIF(E69,TODAY(),"Y")</f>
        <v>8</v>
      </c>
      <c r="G69" s="8" t="s">
        <v>12</v>
      </c>
      <c r="H69" s="8" t="s">
        <v>13</v>
      </c>
      <c r="I69" s="8" t="s">
        <v>20</v>
      </c>
      <c r="J69" s="8">
        <v>1</v>
      </c>
      <c r="K69" s="8">
        <v>100</v>
      </c>
      <c r="L69" s="8">
        <v>1</v>
      </c>
      <c r="M69" s="82">
        <v>100</v>
      </c>
      <c r="N69" s="82">
        <f t="shared" ref="N69:N77" si="6">K69+M69</f>
        <v>200</v>
      </c>
      <c r="O69" s="83">
        <v>1</v>
      </c>
    </row>
    <row r="70" spans="1:15" s="19" customFormat="1" x14ac:dyDescent="0.25">
      <c r="A70" s="9" t="s">
        <v>52</v>
      </c>
      <c r="B70" s="10" t="s">
        <v>53</v>
      </c>
      <c r="C70" s="10" t="s">
        <v>54</v>
      </c>
      <c r="D70" s="10" t="s">
        <v>55</v>
      </c>
      <c r="E70" s="84">
        <v>42087</v>
      </c>
      <c r="F70" s="85">
        <f t="shared" ca="1" si="5"/>
        <v>8</v>
      </c>
      <c r="G70" s="10" t="s">
        <v>12</v>
      </c>
      <c r="H70" s="10" t="s">
        <v>13</v>
      </c>
      <c r="I70" s="10" t="s">
        <v>20</v>
      </c>
      <c r="J70" s="10">
        <v>2</v>
      </c>
      <c r="K70" s="10">
        <v>90</v>
      </c>
      <c r="L70" s="10">
        <v>3</v>
      </c>
      <c r="M70" s="86">
        <v>80</v>
      </c>
      <c r="N70" s="86">
        <f t="shared" si="6"/>
        <v>170</v>
      </c>
      <c r="O70" s="87">
        <v>2</v>
      </c>
    </row>
    <row r="71" spans="1:15" s="19" customFormat="1" x14ac:dyDescent="0.25">
      <c r="A71" s="9" t="s">
        <v>285</v>
      </c>
      <c r="B71" s="10" t="s">
        <v>286</v>
      </c>
      <c r="C71" s="10" t="s">
        <v>27</v>
      </c>
      <c r="D71" s="10" t="s">
        <v>224</v>
      </c>
      <c r="E71" s="84">
        <v>42553</v>
      </c>
      <c r="F71" s="85">
        <f t="shared" ca="1" si="5"/>
        <v>7</v>
      </c>
      <c r="G71" s="10" t="s">
        <v>12</v>
      </c>
      <c r="H71" s="10" t="s">
        <v>13</v>
      </c>
      <c r="I71" s="10" t="s">
        <v>287</v>
      </c>
      <c r="J71" s="10">
        <v>5</v>
      </c>
      <c r="K71" s="10">
        <v>60</v>
      </c>
      <c r="L71" s="10">
        <v>2</v>
      </c>
      <c r="M71" s="86">
        <v>90</v>
      </c>
      <c r="N71" s="86">
        <f t="shared" si="6"/>
        <v>150</v>
      </c>
      <c r="O71" s="87">
        <v>3</v>
      </c>
    </row>
    <row r="72" spans="1:15" s="19" customFormat="1" x14ac:dyDescent="0.25">
      <c r="A72" s="24" t="s">
        <v>124</v>
      </c>
      <c r="B72" s="21"/>
      <c r="C72" s="21" t="s">
        <v>125</v>
      </c>
      <c r="D72" s="21" t="s">
        <v>126</v>
      </c>
      <c r="E72" s="46">
        <v>42606</v>
      </c>
      <c r="F72" s="47">
        <f t="shared" ca="1" si="5"/>
        <v>7</v>
      </c>
      <c r="G72" s="21" t="s">
        <v>12</v>
      </c>
      <c r="H72" s="21" t="s">
        <v>13</v>
      </c>
      <c r="I72" s="21" t="s">
        <v>34</v>
      </c>
      <c r="J72" s="21">
        <v>6</v>
      </c>
      <c r="K72" s="21">
        <v>50</v>
      </c>
      <c r="L72" s="21">
        <v>5</v>
      </c>
      <c r="M72" s="48">
        <v>60</v>
      </c>
      <c r="N72" s="48">
        <f t="shared" si="6"/>
        <v>110</v>
      </c>
      <c r="O72" s="49">
        <v>4</v>
      </c>
    </row>
    <row r="73" spans="1:15" s="19" customFormat="1" x14ac:dyDescent="0.25">
      <c r="A73" s="24" t="s">
        <v>128</v>
      </c>
      <c r="B73" s="21" t="s">
        <v>129</v>
      </c>
      <c r="C73" s="21" t="s">
        <v>130</v>
      </c>
      <c r="D73" s="21" t="s">
        <v>64</v>
      </c>
      <c r="E73" s="46">
        <v>42604</v>
      </c>
      <c r="F73" s="47">
        <f t="shared" ca="1" si="5"/>
        <v>7</v>
      </c>
      <c r="G73" s="21" t="s">
        <v>12</v>
      </c>
      <c r="H73" s="21" t="s">
        <v>13</v>
      </c>
      <c r="I73" s="21" t="s">
        <v>20</v>
      </c>
      <c r="J73" s="21">
        <v>7</v>
      </c>
      <c r="K73" s="21">
        <v>40</v>
      </c>
      <c r="L73" s="21">
        <v>6</v>
      </c>
      <c r="M73" s="48">
        <v>50</v>
      </c>
      <c r="N73" s="48">
        <f t="shared" si="6"/>
        <v>90</v>
      </c>
      <c r="O73" s="49">
        <v>5</v>
      </c>
    </row>
    <row r="74" spans="1:15" s="19" customFormat="1" x14ac:dyDescent="0.25">
      <c r="A74" s="24" t="s">
        <v>52</v>
      </c>
      <c r="B74" s="21" t="s">
        <v>283</v>
      </c>
      <c r="C74" s="21" t="s">
        <v>284</v>
      </c>
      <c r="D74" s="21" t="s">
        <v>71</v>
      </c>
      <c r="E74" s="46">
        <v>42109</v>
      </c>
      <c r="F74" s="47">
        <f t="shared" ca="1" si="5"/>
        <v>8</v>
      </c>
      <c r="G74" s="21" t="s">
        <v>12</v>
      </c>
      <c r="H74" s="21" t="s">
        <v>13</v>
      </c>
      <c r="I74" s="21" t="s">
        <v>20</v>
      </c>
      <c r="J74" s="21">
        <v>3</v>
      </c>
      <c r="K74" s="21">
        <v>80</v>
      </c>
      <c r="L74" s="21" t="s">
        <v>296</v>
      </c>
      <c r="M74" s="48"/>
      <c r="N74" s="48">
        <f t="shared" si="6"/>
        <v>80</v>
      </c>
      <c r="O74" s="49">
        <v>6</v>
      </c>
    </row>
    <row r="75" spans="1:15" s="19" customFormat="1" x14ac:dyDescent="0.25">
      <c r="A75" s="24" t="s">
        <v>352</v>
      </c>
      <c r="B75" s="21"/>
      <c r="C75" s="21" t="s">
        <v>354</v>
      </c>
      <c r="D75" s="21" t="s">
        <v>353</v>
      </c>
      <c r="E75" s="46"/>
      <c r="F75" s="47"/>
      <c r="G75" s="21" t="s">
        <v>12</v>
      </c>
      <c r="H75" s="21" t="s">
        <v>13</v>
      </c>
      <c r="I75" s="21" t="s">
        <v>20</v>
      </c>
      <c r="J75" s="21" t="s">
        <v>296</v>
      </c>
      <c r="K75" s="21"/>
      <c r="L75" s="21">
        <v>4</v>
      </c>
      <c r="M75" s="48">
        <v>70</v>
      </c>
      <c r="N75" s="48">
        <f t="shared" si="6"/>
        <v>70</v>
      </c>
      <c r="O75" s="49">
        <v>7</v>
      </c>
    </row>
    <row r="76" spans="1:15" s="19" customFormat="1" x14ac:dyDescent="0.25">
      <c r="A76" s="24" t="s">
        <v>21</v>
      </c>
      <c r="B76" s="21" t="s">
        <v>22</v>
      </c>
      <c r="C76" s="21" t="s">
        <v>23</v>
      </c>
      <c r="D76" s="21" t="s">
        <v>24</v>
      </c>
      <c r="E76" s="46">
        <v>42584</v>
      </c>
      <c r="F76" s="47">
        <f ca="1">DATEDIF(E76,TODAY(),"Y")</f>
        <v>7</v>
      </c>
      <c r="G76" s="21" t="s">
        <v>12</v>
      </c>
      <c r="H76" s="21" t="s">
        <v>323</v>
      </c>
      <c r="I76" s="21" t="s">
        <v>25</v>
      </c>
      <c r="J76" s="21">
        <v>8</v>
      </c>
      <c r="K76" s="21">
        <v>30</v>
      </c>
      <c r="L76" s="21">
        <v>7</v>
      </c>
      <c r="M76" s="48">
        <v>40</v>
      </c>
      <c r="N76" s="48">
        <f t="shared" si="6"/>
        <v>70</v>
      </c>
      <c r="O76" s="49">
        <v>8</v>
      </c>
    </row>
    <row r="77" spans="1:15" s="19" customFormat="1" ht="15.75" thickBot="1" x14ac:dyDescent="0.3">
      <c r="A77" s="20" t="s">
        <v>9</v>
      </c>
      <c r="B77" s="25"/>
      <c r="C77" s="25" t="s">
        <v>10</v>
      </c>
      <c r="D77" s="25" t="s">
        <v>11</v>
      </c>
      <c r="E77" s="51">
        <v>42387</v>
      </c>
      <c r="F77" s="52">
        <f ca="1">DATEDIF(E77,TODAY(),"Y")</f>
        <v>7</v>
      </c>
      <c r="G77" s="25" t="s">
        <v>12</v>
      </c>
      <c r="H77" s="25" t="s">
        <v>13</v>
      </c>
      <c r="I77" s="25" t="s">
        <v>14</v>
      </c>
      <c r="J77" s="25">
        <v>4</v>
      </c>
      <c r="K77" s="25">
        <v>70</v>
      </c>
      <c r="L77" s="25" t="s">
        <v>296</v>
      </c>
      <c r="M77" s="53"/>
      <c r="N77" s="53">
        <f t="shared" si="6"/>
        <v>70</v>
      </c>
      <c r="O77" s="54">
        <v>9</v>
      </c>
    </row>
    <row r="78" spans="1:15" s="19" customFormat="1" x14ac:dyDescent="0.25">
      <c r="A78" s="29"/>
      <c r="B78" s="29"/>
      <c r="C78" s="29"/>
      <c r="D78" s="29"/>
      <c r="E78" s="62"/>
      <c r="F78" s="63"/>
      <c r="G78" s="29"/>
      <c r="H78" s="29"/>
      <c r="I78" s="29"/>
      <c r="J78" s="29"/>
      <c r="K78" s="29"/>
      <c r="L78" s="29"/>
      <c r="M78" s="64"/>
      <c r="N78" s="64"/>
      <c r="O78" s="64"/>
    </row>
    <row r="79" spans="1:15" s="19" customFormat="1" ht="15.75" x14ac:dyDescent="0.25">
      <c r="A79" s="107" t="s">
        <v>305</v>
      </c>
      <c r="B79" s="107"/>
      <c r="C79" s="107" t="s">
        <v>304</v>
      </c>
      <c r="D79" s="107"/>
      <c r="E79" s="107" t="s">
        <v>303</v>
      </c>
      <c r="F79" s="107" t="s">
        <v>290</v>
      </c>
      <c r="G79" s="107" t="s">
        <v>306</v>
      </c>
      <c r="H79" s="107" t="s">
        <v>307</v>
      </c>
      <c r="I79" s="107" t="s">
        <v>308</v>
      </c>
      <c r="J79" s="107" t="s">
        <v>291</v>
      </c>
      <c r="K79" s="107"/>
      <c r="L79" s="108" t="s">
        <v>292</v>
      </c>
      <c r="M79" s="108"/>
      <c r="N79" s="108" t="s">
        <v>390</v>
      </c>
      <c r="O79" s="108"/>
    </row>
    <row r="80" spans="1:15" s="19" customFormat="1" ht="31.5" x14ac:dyDescent="0.25">
      <c r="A80" s="107"/>
      <c r="B80" s="107"/>
      <c r="C80" s="107"/>
      <c r="D80" s="107"/>
      <c r="E80" s="107"/>
      <c r="F80" s="107"/>
      <c r="G80" s="107"/>
      <c r="H80" s="107"/>
      <c r="I80" s="107"/>
      <c r="J80" s="4" t="s">
        <v>301</v>
      </c>
      <c r="K80" s="4" t="s">
        <v>302</v>
      </c>
      <c r="L80" s="4" t="s">
        <v>301</v>
      </c>
      <c r="M80" s="6" t="s">
        <v>302</v>
      </c>
      <c r="N80" s="6" t="s">
        <v>302</v>
      </c>
      <c r="O80" s="4" t="s">
        <v>301</v>
      </c>
    </row>
    <row r="81" spans="1:15" s="19" customFormat="1" x14ac:dyDescent="0.25">
      <c r="A81" s="10" t="s">
        <v>279</v>
      </c>
      <c r="B81" s="10" t="s">
        <v>280</v>
      </c>
      <c r="C81" s="10" t="s">
        <v>281</v>
      </c>
      <c r="D81" s="10" t="s">
        <v>282</v>
      </c>
      <c r="E81" s="84">
        <v>42103</v>
      </c>
      <c r="F81" s="85">
        <f ca="1">DATEDIF(E81,TODAY(),"Y")</f>
        <v>8</v>
      </c>
      <c r="G81" s="10" t="s">
        <v>4</v>
      </c>
      <c r="H81" s="10" t="s">
        <v>5</v>
      </c>
      <c r="I81" s="10" t="s">
        <v>34</v>
      </c>
      <c r="J81" s="10">
        <v>1</v>
      </c>
      <c r="K81" s="10">
        <v>100</v>
      </c>
      <c r="L81" s="10">
        <v>1</v>
      </c>
      <c r="M81" s="86">
        <v>100</v>
      </c>
      <c r="N81" s="86">
        <f t="shared" ref="N81:N105" si="7">K81+M81</f>
        <v>200</v>
      </c>
      <c r="O81" s="86">
        <v>1</v>
      </c>
    </row>
    <row r="82" spans="1:15" s="19" customFormat="1" x14ac:dyDescent="0.25">
      <c r="A82" s="10" t="s">
        <v>167</v>
      </c>
      <c r="B82" s="10" t="s">
        <v>94</v>
      </c>
      <c r="C82" s="10" t="s">
        <v>252</v>
      </c>
      <c r="D82" s="10" t="s">
        <v>225</v>
      </c>
      <c r="E82" s="84">
        <v>42468</v>
      </c>
      <c r="F82" s="85">
        <f ca="1">DATEDIF(E82,TODAY(),"Y")</f>
        <v>7</v>
      </c>
      <c r="G82" s="10" t="s">
        <v>4</v>
      </c>
      <c r="H82" s="10" t="s">
        <v>5</v>
      </c>
      <c r="I82" s="10" t="s">
        <v>253</v>
      </c>
      <c r="J82" s="10">
        <v>2</v>
      </c>
      <c r="K82" s="10">
        <v>90</v>
      </c>
      <c r="L82" s="10">
        <v>3</v>
      </c>
      <c r="M82" s="86">
        <v>80</v>
      </c>
      <c r="N82" s="86">
        <f t="shared" si="7"/>
        <v>170</v>
      </c>
      <c r="O82" s="86">
        <v>2</v>
      </c>
    </row>
    <row r="83" spans="1:15" s="19" customFormat="1" x14ac:dyDescent="0.25">
      <c r="A83" s="10" t="s">
        <v>84</v>
      </c>
      <c r="B83" s="10" t="s">
        <v>85</v>
      </c>
      <c r="C83" s="10" t="s">
        <v>86</v>
      </c>
      <c r="D83" s="10" t="s">
        <v>87</v>
      </c>
      <c r="E83" s="84">
        <v>42057</v>
      </c>
      <c r="F83" s="85">
        <f ca="1">DATEDIF(E83,TODAY(),"Y")</f>
        <v>8</v>
      </c>
      <c r="G83" s="10" t="s">
        <v>4</v>
      </c>
      <c r="H83" s="10" t="s">
        <v>5</v>
      </c>
      <c r="I83" s="10" t="s">
        <v>34</v>
      </c>
      <c r="J83" s="10">
        <v>6</v>
      </c>
      <c r="K83" s="10">
        <v>50</v>
      </c>
      <c r="L83" s="10">
        <v>5</v>
      </c>
      <c r="M83" s="86">
        <v>60</v>
      </c>
      <c r="N83" s="86">
        <f t="shared" si="7"/>
        <v>110</v>
      </c>
      <c r="O83" s="86">
        <v>3</v>
      </c>
    </row>
    <row r="84" spans="1:15" s="19" customFormat="1" x14ac:dyDescent="0.25">
      <c r="A84" s="21" t="s">
        <v>35</v>
      </c>
      <c r="B84" s="21"/>
      <c r="C84" s="21" t="s">
        <v>36</v>
      </c>
      <c r="D84" s="21" t="s">
        <v>37</v>
      </c>
      <c r="E84" s="46">
        <v>42700</v>
      </c>
      <c r="F84" s="47">
        <f ca="1">DATEDIF(E84,TODAY(),"Y")</f>
        <v>6</v>
      </c>
      <c r="G84" s="21" t="s">
        <v>4</v>
      </c>
      <c r="H84" s="21" t="s">
        <v>5</v>
      </c>
      <c r="I84" s="21" t="s">
        <v>34</v>
      </c>
      <c r="J84" s="21">
        <v>8</v>
      </c>
      <c r="K84" s="21">
        <v>30</v>
      </c>
      <c r="L84" s="21">
        <v>4</v>
      </c>
      <c r="M84" s="48">
        <v>70</v>
      </c>
      <c r="N84" s="48">
        <f t="shared" si="7"/>
        <v>100</v>
      </c>
      <c r="O84" s="48">
        <v>4</v>
      </c>
    </row>
    <row r="85" spans="1:15" s="19" customFormat="1" ht="15.75" x14ac:dyDescent="0.25">
      <c r="A85" s="16" t="s">
        <v>83</v>
      </c>
      <c r="B85" s="16"/>
      <c r="C85" s="16" t="s">
        <v>81</v>
      </c>
      <c r="D85" s="16" t="s">
        <v>338</v>
      </c>
      <c r="E85" s="16"/>
      <c r="F85" s="16"/>
      <c r="G85" s="35" t="s">
        <v>4</v>
      </c>
      <c r="H85" s="21" t="s">
        <v>5</v>
      </c>
      <c r="I85" s="16" t="s">
        <v>20</v>
      </c>
      <c r="J85" s="16" t="s">
        <v>296</v>
      </c>
      <c r="K85" s="16"/>
      <c r="L85" s="16">
        <v>2</v>
      </c>
      <c r="M85" s="50">
        <v>90</v>
      </c>
      <c r="N85" s="60">
        <f t="shared" si="7"/>
        <v>90</v>
      </c>
      <c r="O85" s="60">
        <v>5</v>
      </c>
    </row>
    <row r="86" spans="1:15" s="19" customFormat="1" x14ac:dyDescent="0.25">
      <c r="A86" s="21" t="s">
        <v>0</v>
      </c>
      <c r="B86" s="21" t="s">
        <v>1</v>
      </c>
      <c r="C86" s="21" t="s">
        <v>2</v>
      </c>
      <c r="D86" s="21" t="s">
        <v>3</v>
      </c>
      <c r="E86" s="46">
        <v>42259</v>
      </c>
      <c r="F86" s="47">
        <f ca="1">DATEDIF(E86,TODAY(),"Y")</f>
        <v>8</v>
      </c>
      <c r="G86" s="21" t="s">
        <v>4</v>
      </c>
      <c r="H86" s="21" t="s">
        <v>5</v>
      </c>
      <c r="I86" s="21" t="s">
        <v>6</v>
      </c>
      <c r="J86" s="21">
        <v>3</v>
      </c>
      <c r="K86" s="21">
        <v>80</v>
      </c>
      <c r="L86" s="21" t="s">
        <v>296</v>
      </c>
      <c r="M86" s="48"/>
      <c r="N86" s="48">
        <f t="shared" si="7"/>
        <v>80</v>
      </c>
      <c r="O86" s="48">
        <v>6</v>
      </c>
    </row>
    <row r="87" spans="1:15" s="19" customFormat="1" x14ac:dyDescent="0.25">
      <c r="A87" s="21" t="s">
        <v>200</v>
      </c>
      <c r="B87" s="21"/>
      <c r="C87" s="21" t="s">
        <v>198</v>
      </c>
      <c r="D87" s="21" t="s">
        <v>199</v>
      </c>
      <c r="E87" s="46">
        <v>42432</v>
      </c>
      <c r="F87" s="47">
        <f ca="1">DATEDIF(E87,TODAY(),"Y")</f>
        <v>7</v>
      </c>
      <c r="G87" s="21" t="s">
        <v>4</v>
      </c>
      <c r="H87" s="21" t="s">
        <v>5</v>
      </c>
      <c r="I87" s="21" t="s">
        <v>20</v>
      </c>
      <c r="J87" s="21">
        <v>4</v>
      </c>
      <c r="K87" s="21">
        <v>70</v>
      </c>
      <c r="L87" s="21" t="s">
        <v>296</v>
      </c>
      <c r="M87" s="48"/>
      <c r="N87" s="48">
        <f t="shared" si="7"/>
        <v>70</v>
      </c>
      <c r="O87" s="48">
        <v>7</v>
      </c>
    </row>
    <row r="88" spans="1:15" s="19" customFormat="1" x14ac:dyDescent="0.25">
      <c r="A88" s="21" t="s">
        <v>50</v>
      </c>
      <c r="B88" s="21" t="s">
        <v>231</v>
      </c>
      <c r="C88" s="21" t="s">
        <v>17</v>
      </c>
      <c r="D88" s="21" t="s">
        <v>57</v>
      </c>
      <c r="E88" s="46">
        <v>42502</v>
      </c>
      <c r="F88" s="47">
        <f ca="1">DATEDIF(E88,TODAY(),"Y")</f>
        <v>7</v>
      </c>
      <c r="G88" s="21" t="s">
        <v>4</v>
      </c>
      <c r="H88" s="21" t="s">
        <v>5</v>
      </c>
      <c r="I88" s="21" t="s">
        <v>20</v>
      </c>
      <c r="J88" s="21">
        <v>5</v>
      </c>
      <c r="K88" s="21">
        <v>60</v>
      </c>
      <c r="L88" s="21" t="s">
        <v>296</v>
      </c>
      <c r="M88" s="48"/>
      <c r="N88" s="48">
        <f t="shared" si="7"/>
        <v>60</v>
      </c>
      <c r="O88" s="48">
        <v>8</v>
      </c>
    </row>
    <row r="89" spans="1:15" s="19" customFormat="1" x14ac:dyDescent="0.25">
      <c r="A89" s="21" t="s">
        <v>72</v>
      </c>
      <c r="B89" s="21" t="s">
        <v>218</v>
      </c>
      <c r="C89" s="21" t="s">
        <v>129</v>
      </c>
      <c r="D89" s="21" t="s">
        <v>208</v>
      </c>
      <c r="E89" s="46">
        <v>42170</v>
      </c>
      <c r="F89" s="47">
        <f ca="1">DATEDIF(E89,TODAY(),"Y")</f>
        <v>8</v>
      </c>
      <c r="G89" s="21" t="s">
        <v>4</v>
      </c>
      <c r="H89" s="21" t="s">
        <v>5</v>
      </c>
      <c r="I89" s="21" t="s">
        <v>20</v>
      </c>
      <c r="J89" s="21">
        <v>11</v>
      </c>
      <c r="K89" s="21">
        <v>0</v>
      </c>
      <c r="L89" s="21">
        <v>6</v>
      </c>
      <c r="M89" s="48">
        <v>50</v>
      </c>
      <c r="N89" s="48">
        <f t="shared" si="7"/>
        <v>50</v>
      </c>
      <c r="O89" s="48">
        <v>9</v>
      </c>
    </row>
    <row r="90" spans="1:15" s="19" customFormat="1" x14ac:dyDescent="0.25">
      <c r="A90" s="21" t="s">
        <v>72</v>
      </c>
      <c r="B90" s="21" t="s">
        <v>73</v>
      </c>
      <c r="C90" s="21" t="s">
        <v>78</v>
      </c>
      <c r="D90" s="21" t="s">
        <v>339</v>
      </c>
      <c r="E90" s="46"/>
      <c r="F90" s="47"/>
      <c r="G90" s="21" t="s">
        <v>4</v>
      </c>
      <c r="H90" s="21" t="s">
        <v>5</v>
      </c>
      <c r="I90" s="21" t="s">
        <v>20</v>
      </c>
      <c r="J90" s="21" t="s">
        <v>296</v>
      </c>
      <c r="K90" s="21"/>
      <c r="L90" s="21">
        <v>7</v>
      </c>
      <c r="M90" s="48">
        <v>40</v>
      </c>
      <c r="N90" s="48">
        <f t="shared" si="7"/>
        <v>40</v>
      </c>
      <c r="O90" s="49">
        <v>10</v>
      </c>
    </row>
    <row r="91" spans="1:15" s="19" customFormat="1" x14ac:dyDescent="0.25">
      <c r="A91" s="21" t="s">
        <v>72</v>
      </c>
      <c r="B91" s="21" t="s">
        <v>230</v>
      </c>
      <c r="C91" s="21" t="s">
        <v>229</v>
      </c>
      <c r="D91" s="21" t="s">
        <v>154</v>
      </c>
      <c r="E91" s="46">
        <v>42581</v>
      </c>
      <c r="F91" s="47">
        <f ca="1">DATEDIF(E91,TODAY(),"Y")</f>
        <v>7</v>
      </c>
      <c r="G91" s="21" t="s">
        <v>4</v>
      </c>
      <c r="H91" s="21" t="s">
        <v>5</v>
      </c>
      <c r="I91" s="21" t="s">
        <v>82</v>
      </c>
      <c r="J91" s="21">
        <v>10</v>
      </c>
      <c r="K91" s="21">
        <v>10</v>
      </c>
      <c r="L91" s="21">
        <v>8</v>
      </c>
      <c r="M91" s="48">
        <v>30</v>
      </c>
      <c r="N91" s="48">
        <f t="shared" si="7"/>
        <v>40</v>
      </c>
      <c r="O91" s="49">
        <v>11</v>
      </c>
    </row>
    <row r="92" spans="1:15" s="19" customFormat="1" x14ac:dyDescent="0.25">
      <c r="A92" s="21" t="s">
        <v>63</v>
      </c>
      <c r="B92" s="21"/>
      <c r="C92" s="21" t="s">
        <v>357</v>
      </c>
      <c r="D92" s="21" t="s">
        <v>359</v>
      </c>
      <c r="E92" s="46"/>
      <c r="F92" s="47"/>
      <c r="G92" s="21" t="s">
        <v>4</v>
      </c>
      <c r="H92" s="21" t="s">
        <v>5</v>
      </c>
      <c r="I92" s="21" t="s">
        <v>20</v>
      </c>
      <c r="J92" s="21" t="s">
        <v>296</v>
      </c>
      <c r="K92" s="21"/>
      <c r="L92" s="21">
        <v>9</v>
      </c>
      <c r="M92" s="48">
        <v>20</v>
      </c>
      <c r="N92" s="48">
        <f t="shared" si="7"/>
        <v>20</v>
      </c>
      <c r="O92" s="49">
        <v>12</v>
      </c>
    </row>
    <row r="93" spans="1:15" s="19" customFormat="1" x14ac:dyDescent="0.25">
      <c r="A93" s="21" t="s">
        <v>72</v>
      </c>
      <c r="B93" s="21" t="s">
        <v>113</v>
      </c>
      <c r="C93" s="21" t="s">
        <v>114</v>
      </c>
      <c r="D93" s="21" t="s">
        <v>2</v>
      </c>
      <c r="E93" s="46">
        <v>42312</v>
      </c>
      <c r="F93" s="47">
        <f t="shared" ref="F93:F102" ca="1" si="8">DATEDIF(E93,TODAY(),"Y")</f>
        <v>7</v>
      </c>
      <c r="G93" s="21" t="s">
        <v>4</v>
      </c>
      <c r="H93" s="21" t="s">
        <v>5</v>
      </c>
      <c r="I93" s="21" t="s">
        <v>20</v>
      </c>
      <c r="J93" s="21">
        <v>11</v>
      </c>
      <c r="K93" s="21">
        <v>0</v>
      </c>
      <c r="L93" s="21">
        <v>10</v>
      </c>
      <c r="M93" s="48">
        <v>10</v>
      </c>
      <c r="N93" s="48">
        <f t="shared" si="7"/>
        <v>10</v>
      </c>
      <c r="O93" s="49">
        <v>13</v>
      </c>
    </row>
    <row r="94" spans="1:15" s="19" customFormat="1" x14ac:dyDescent="0.25">
      <c r="A94" s="21" t="s">
        <v>254</v>
      </c>
      <c r="B94" s="21" t="s">
        <v>255</v>
      </c>
      <c r="C94" s="21" t="s">
        <v>256</v>
      </c>
      <c r="D94" s="21" t="s">
        <v>257</v>
      </c>
      <c r="E94" s="46">
        <v>42605</v>
      </c>
      <c r="F94" s="47">
        <f t="shared" ca="1" si="8"/>
        <v>7</v>
      </c>
      <c r="G94" s="21" t="s">
        <v>4</v>
      </c>
      <c r="H94" s="21" t="s">
        <v>5</v>
      </c>
      <c r="I94" s="21" t="s">
        <v>6</v>
      </c>
      <c r="J94" s="21">
        <v>7</v>
      </c>
      <c r="K94" s="21">
        <v>40</v>
      </c>
      <c r="L94" s="21" t="s">
        <v>296</v>
      </c>
      <c r="M94" s="48"/>
      <c r="N94" s="48">
        <f t="shared" si="7"/>
        <v>40</v>
      </c>
      <c r="O94" s="49"/>
    </row>
    <row r="95" spans="1:15" s="19" customFormat="1" x14ac:dyDescent="0.25">
      <c r="A95" s="21" t="s">
        <v>299</v>
      </c>
      <c r="B95" s="21" t="s">
        <v>300</v>
      </c>
      <c r="C95" s="21" t="s">
        <v>294</v>
      </c>
      <c r="D95" s="21" t="s">
        <v>295</v>
      </c>
      <c r="E95" s="46">
        <v>42256</v>
      </c>
      <c r="F95" s="47">
        <f t="shared" ca="1" si="8"/>
        <v>8</v>
      </c>
      <c r="G95" s="21" t="s">
        <v>4</v>
      </c>
      <c r="H95" s="21" t="s">
        <v>5</v>
      </c>
      <c r="I95" s="21"/>
      <c r="J95" s="21">
        <v>9</v>
      </c>
      <c r="K95" s="21">
        <v>20</v>
      </c>
      <c r="L95" s="21" t="s">
        <v>296</v>
      </c>
      <c r="M95" s="48"/>
      <c r="N95" s="48">
        <f t="shared" si="7"/>
        <v>20</v>
      </c>
      <c r="O95" s="49"/>
    </row>
    <row r="96" spans="1:15" s="19" customFormat="1" x14ac:dyDescent="0.25">
      <c r="A96" s="21" t="s">
        <v>395</v>
      </c>
      <c r="B96" s="21" t="s">
        <v>191</v>
      </c>
      <c r="C96" s="21" t="s">
        <v>192</v>
      </c>
      <c r="D96" s="21" t="s">
        <v>193</v>
      </c>
      <c r="E96" s="46">
        <v>42019</v>
      </c>
      <c r="F96" s="47">
        <f t="shared" ca="1" si="8"/>
        <v>8</v>
      </c>
      <c r="G96" s="21" t="s">
        <v>4</v>
      </c>
      <c r="H96" s="21" t="s">
        <v>5</v>
      </c>
      <c r="I96" s="21" t="s">
        <v>20</v>
      </c>
      <c r="J96" s="21">
        <v>11</v>
      </c>
      <c r="K96" s="21">
        <v>0</v>
      </c>
      <c r="L96" s="21" t="s">
        <v>296</v>
      </c>
      <c r="M96" s="48"/>
      <c r="N96" s="48">
        <f t="shared" si="7"/>
        <v>0</v>
      </c>
      <c r="O96" s="49"/>
    </row>
    <row r="97" spans="1:15" s="19" customFormat="1" x14ac:dyDescent="0.25">
      <c r="A97" s="21" t="s">
        <v>0</v>
      </c>
      <c r="B97" s="21"/>
      <c r="C97" s="21" t="s">
        <v>184</v>
      </c>
      <c r="D97" s="21" t="s">
        <v>185</v>
      </c>
      <c r="E97" s="46">
        <v>42187</v>
      </c>
      <c r="F97" s="47">
        <f t="shared" ca="1" si="8"/>
        <v>8</v>
      </c>
      <c r="G97" s="21" t="s">
        <v>4</v>
      </c>
      <c r="H97" s="21" t="s">
        <v>5</v>
      </c>
      <c r="I97" s="21" t="s">
        <v>76</v>
      </c>
      <c r="J97" s="21">
        <v>11</v>
      </c>
      <c r="K97" s="21">
        <v>0</v>
      </c>
      <c r="L97" s="21" t="s">
        <v>296</v>
      </c>
      <c r="M97" s="48"/>
      <c r="N97" s="48">
        <f t="shared" si="7"/>
        <v>0</v>
      </c>
      <c r="O97" s="49"/>
    </row>
    <row r="98" spans="1:15" s="19" customFormat="1" x14ac:dyDescent="0.25">
      <c r="A98" s="21" t="s">
        <v>72</v>
      </c>
      <c r="B98" s="21" t="s">
        <v>73</v>
      </c>
      <c r="C98" s="21" t="s">
        <v>74</v>
      </c>
      <c r="D98" s="21" t="s">
        <v>75</v>
      </c>
      <c r="E98" s="46">
        <v>42201</v>
      </c>
      <c r="F98" s="47">
        <f t="shared" ca="1" si="8"/>
        <v>8</v>
      </c>
      <c r="G98" s="21" t="s">
        <v>4</v>
      </c>
      <c r="H98" s="21" t="s">
        <v>5</v>
      </c>
      <c r="I98" s="21" t="s">
        <v>76</v>
      </c>
      <c r="J98" s="21">
        <v>11</v>
      </c>
      <c r="K98" s="21">
        <v>0</v>
      </c>
      <c r="L98" s="21" t="s">
        <v>296</v>
      </c>
      <c r="M98" s="48"/>
      <c r="N98" s="48">
        <f t="shared" si="7"/>
        <v>0</v>
      </c>
      <c r="O98" s="49"/>
    </row>
    <row r="99" spans="1:15" s="19" customFormat="1" x14ac:dyDescent="0.25">
      <c r="A99" s="21" t="s">
        <v>35</v>
      </c>
      <c r="B99" s="21" t="s">
        <v>136</v>
      </c>
      <c r="C99" s="21" t="s">
        <v>134</v>
      </c>
      <c r="D99" s="21" t="s">
        <v>135</v>
      </c>
      <c r="E99" s="46">
        <v>42315</v>
      </c>
      <c r="F99" s="47">
        <f t="shared" ca="1" si="8"/>
        <v>7</v>
      </c>
      <c r="G99" s="21" t="s">
        <v>4</v>
      </c>
      <c r="H99" s="21" t="s">
        <v>5</v>
      </c>
      <c r="I99" s="21" t="s">
        <v>7</v>
      </c>
      <c r="J99" s="21">
        <v>11</v>
      </c>
      <c r="K99" s="21">
        <v>0</v>
      </c>
      <c r="L99" s="21" t="s">
        <v>296</v>
      </c>
      <c r="M99" s="48"/>
      <c r="N99" s="48">
        <f t="shared" si="7"/>
        <v>0</v>
      </c>
      <c r="O99" s="49"/>
    </row>
    <row r="100" spans="1:15" s="19" customFormat="1" x14ac:dyDescent="0.25">
      <c r="A100" s="21" t="s">
        <v>234</v>
      </c>
      <c r="B100" s="21" t="s">
        <v>235</v>
      </c>
      <c r="C100" s="21" t="s">
        <v>26</v>
      </c>
      <c r="D100" s="21" t="s">
        <v>236</v>
      </c>
      <c r="E100" s="46">
        <v>42357</v>
      </c>
      <c r="F100" s="47">
        <f t="shared" ca="1" si="8"/>
        <v>7</v>
      </c>
      <c r="G100" s="21" t="s">
        <v>4</v>
      </c>
      <c r="H100" s="21" t="s">
        <v>5</v>
      </c>
      <c r="I100" s="21" t="s">
        <v>20</v>
      </c>
      <c r="J100" s="21">
        <v>11</v>
      </c>
      <c r="K100" s="21">
        <v>0</v>
      </c>
      <c r="L100" s="21" t="s">
        <v>296</v>
      </c>
      <c r="M100" s="48"/>
      <c r="N100" s="48">
        <f t="shared" si="7"/>
        <v>0</v>
      </c>
      <c r="O100" s="49"/>
    </row>
    <row r="101" spans="1:15" s="19" customFormat="1" x14ac:dyDescent="0.25">
      <c r="A101" s="21" t="s">
        <v>72</v>
      </c>
      <c r="B101" s="21" t="s">
        <v>85</v>
      </c>
      <c r="C101" s="21" t="s">
        <v>100</v>
      </c>
      <c r="D101" s="21" t="s">
        <v>101</v>
      </c>
      <c r="E101" s="46">
        <v>42376</v>
      </c>
      <c r="F101" s="47">
        <f t="shared" ca="1" si="8"/>
        <v>7</v>
      </c>
      <c r="G101" s="21" t="s">
        <v>4</v>
      </c>
      <c r="H101" s="21" t="s">
        <v>5</v>
      </c>
      <c r="I101" s="21" t="s">
        <v>20</v>
      </c>
      <c r="J101" s="21">
        <v>11</v>
      </c>
      <c r="K101" s="21">
        <v>0</v>
      </c>
      <c r="L101" s="21" t="s">
        <v>296</v>
      </c>
      <c r="M101" s="48"/>
      <c r="N101" s="48">
        <f t="shared" si="7"/>
        <v>0</v>
      </c>
      <c r="O101" s="49"/>
    </row>
    <row r="102" spans="1:15" s="19" customFormat="1" x14ac:dyDescent="0.25">
      <c r="A102" s="21" t="s">
        <v>47</v>
      </c>
      <c r="B102" s="21" t="s">
        <v>83</v>
      </c>
      <c r="C102" s="21" t="s">
        <v>80</v>
      </c>
      <c r="D102" s="21" t="s">
        <v>81</v>
      </c>
      <c r="E102" s="46">
        <v>42531</v>
      </c>
      <c r="F102" s="47">
        <f t="shared" ca="1" si="8"/>
        <v>7</v>
      </c>
      <c r="G102" s="21" t="s">
        <v>4</v>
      </c>
      <c r="H102" s="21" t="s">
        <v>5</v>
      </c>
      <c r="I102" s="21" t="s">
        <v>82</v>
      </c>
      <c r="J102" s="21">
        <v>11</v>
      </c>
      <c r="K102" s="21">
        <v>0</v>
      </c>
      <c r="L102" s="21" t="s">
        <v>296</v>
      </c>
      <c r="M102" s="48"/>
      <c r="N102" s="48">
        <f t="shared" si="7"/>
        <v>0</v>
      </c>
      <c r="O102" s="49"/>
    </row>
    <row r="103" spans="1:15" s="19" customFormat="1" x14ac:dyDescent="0.25">
      <c r="A103" s="21" t="s">
        <v>350</v>
      </c>
      <c r="B103" s="21"/>
      <c r="C103" s="21" t="s">
        <v>134</v>
      </c>
      <c r="D103" s="21" t="s">
        <v>351</v>
      </c>
      <c r="E103" s="46"/>
      <c r="F103" s="47"/>
      <c r="G103" s="21" t="s">
        <v>4</v>
      </c>
      <c r="H103" s="21" t="s">
        <v>5</v>
      </c>
      <c r="I103" s="21" t="s">
        <v>20</v>
      </c>
      <c r="J103" s="21" t="s">
        <v>296</v>
      </c>
      <c r="K103" s="21"/>
      <c r="L103" s="21" t="s">
        <v>296</v>
      </c>
      <c r="M103" s="48"/>
      <c r="N103" s="48">
        <f t="shared" si="7"/>
        <v>0</v>
      </c>
      <c r="O103" s="49"/>
    </row>
    <row r="104" spans="1:15" s="19" customFormat="1" x14ac:dyDescent="0.25">
      <c r="A104" s="21" t="s">
        <v>355</v>
      </c>
      <c r="B104" s="21"/>
      <c r="C104" s="21" t="s">
        <v>356</v>
      </c>
      <c r="D104" s="21" t="s">
        <v>357</v>
      </c>
      <c r="E104" s="46"/>
      <c r="F104" s="47"/>
      <c r="G104" s="21" t="s">
        <v>4</v>
      </c>
      <c r="H104" s="21" t="s">
        <v>5</v>
      </c>
      <c r="I104" s="21" t="s">
        <v>20</v>
      </c>
      <c r="J104" s="21" t="s">
        <v>296</v>
      </c>
      <c r="K104" s="21"/>
      <c r="L104" s="21" t="s">
        <v>296</v>
      </c>
      <c r="M104" s="48"/>
      <c r="N104" s="48">
        <f t="shared" si="7"/>
        <v>0</v>
      </c>
      <c r="O104" s="49"/>
    </row>
    <row r="105" spans="1:15" s="19" customFormat="1" ht="15.75" thickBot="1" x14ac:dyDescent="0.3">
      <c r="A105" s="25" t="s">
        <v>68</v>
      </c>
      <c r="B105" s="25" t="s">
        <v>85</v>
      </c>
      <c r="C105" s="25" t="s">
        <v>185</v>
      </c>
      <c r="D105" s="25" t="s">
        <v>202</v>
      </c>
      <c r="E105" s="51">
        <v>42612</v>
      </c>
      <c r="F105" s="52">
        <f ca="1">DATEDIF(E105,TODAY(),"Y")</f>
        <v>7</v>
      </c>
      <c r="G105" s="25" t="s">
        <v>4</v>
      </c>
      <c r="H105" s="25" t="s">
        <v>349</v>
      </c>
      <c r="I105" s="25" t="s">
        <v>203</v>
      </c>
      <c r="J105" s="25">
        <v>11</v>
      </c>
      <c r="K105" s="25">
        <v>0</v>
      </c>
      <c r="L105" s="25" t="s">
        <v>296</v>
      </c>
      <c r="M105" s="53"/>
      <c r="N105" s="53">
        <f t="shared" si="7"/>
        <v>0</v>
      </c>
      <c r="O105" s="54"/>
    </row>
    <row r="106" spans="1:15" s="19" customFormat="1" x14ac:dyDescent="0.2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44"/>
    </row>
    <row r="107" spans="1:15" s="19" customFormat="1" ht="15.75" x14ac:dyDescent="0.25">
      <c r="A107" s="107" t="s">
        <v>305</v>
      </c>
      <c r="B107" s="107"/>
      <c r="C107" s="107" t="s">
        <v>304</v>
      </c>
      <c r="D107" s="107"/>
      <c r="E107" s="107" t="s">
        <v>303</v>
      </c>
      <c r="F107" s="107" t="s">
        <v>290</v>
      </c>
      <c r="G107" s="107" t="s">
        <v>306</v>
      </c>
      <c r="H107" s="107" t="s">
        <v>307</v>
      </c>
      <c r="I107" s="107" t="s">
        <v>308</v>
      </c>
      <c r="J107" s="107" t="s">
        <v>291</v>
      </c>
      <c r="K107" s="107"/>
      <c r="L107" s="108" t="s">
        <v>292</v>
      </c>
      <c r="M107" s="108"/>
      <c r="N107" s="108" t="s">
        <v>390</v>
      </c>
      <c r="O107" s="108"/>
    </row>
    <row r="108" spans="1:15" s="19" customFormat="1" ht="32.25" thickBot="1" x14ac:dyDescent="0.3">
      <c r="A108" s="107"/>
      <c r="B108" s="107"/>
      <c r="C108" s="107"/>
      <c r="D108" s="107"/>
      <c r="E108" s="107"/>
      <c r="F108" s="107"/>
      <c r="G108" s="107"/>
      <c r="H108" s="107"/>
      <c r="I108" s="107"/>
      <c r="J108" s="4" t="s">
        <v>301</v>
      </c>
      <c r="K108" s="4" t="s">
        <v>302</v>
      </c>
      <c r="L108" s="4" t="s">
        <v>301</v>
      </c>
      <c r="M108" s="6" t="s">
        <v>302</v>
      </c>
      <c r="N108" s="6" t="s">
        <v>302</v>
      </c>
      <c r="O108" s="4" t="s">
        <v>301</v>
      </c>
    </row>
    <row r="109" spans="1:15" s="19" customFormat="1" x14ac:dyDescent="0.25">
      <c r="A109" s="15" t="s">
        <v>145</v>
      </c>
      <c r="B109" s="15"/>
      <c r="C109" s="15" t="s">
        <v>36</v>
      </c>
      <c r="D109" s="15" t="s">
        <v>271</v>
      </c>
      <c r="E109" s="99">
        <v>43105</v>
      </c>
      <c r="F109" s="100">
        <f ca="1">DATEDIF(E109,TODAY(),"Y")</f>
        <v>5</v>
      </c>
      <c r="G109" s="15" t="s">
        <v>12</v>
      </c>
      <c r="H109" s="15" t="s">
        <v>298</v>
      </c>
      <c r="I109" s="15" t="s">
        <v>20</v>
      </c>
      <c r="J109" s="15">
        <v>1</v>
      </c>
      <c r="K109" s="15">
        <v>100</v>
      </c>
      <c r="L109" s="15">
        <v>2</v>
      </c>
      <c r="M109" s="101">
        <v>90</v>
      </c>
      <c r="N109" s="101">
        <f t="shared" ref="N109:N119" si="9">K109+M109</f>
        <v>190</v>
      </c>
      <c r="O109" s="102">
        <v>1</v>
      </c>
    </row>
    <row r="110" spans="1:15" s="19" customFormat="1" x14ac:dyDescent="0.25">
      <c r="A110" s="12" t="s">
        <v>52</v>
      </c>
      <c r="B110" s="12" t="s">
        <v>118</v>
      </c>
      <c r="C110" s="12" t="s">
        <v>86</v>
      </c>
      <c r="D110" s="12" t="s">
        <v>195</v>
      </c>
      <c r="E110" s="90">
        <v>42898</v>
      </c>
      <c r="F110" s="91">
        <f ca="1">DATEDIF(E110,TODAY(),"Y")</f>
        <v>6</v>
      </c>
      <c r="G110" s="12" t="s">
        <v>12</v>
      </c>
      <c r="H110" s="12" t="s">
        <v>298</v>
      </c>
      <c r="I110" s="12" t="s">
        <v>196</v>
      </c>
      <c r="J110" s="12">
        <v>3</v>
      </c>
      <c r="K110" s="12">
        <v>80</v>
      </c>
      <c r="L110" s="12">
        <v>5</v>
      </c>
      <c r="M110" s="97">
        <v>60</v>
      </c>
      <c r="N110" s="97">
        <f t="shared" si="9"/>
        <v>140</v>
      </c>
      <c r="O110" s="98">
        <v>2</v>
      </c>
    </row>
    <row r="111" spans="1:15" s="19" customFormat="1" x14ac:dyDescent="0.25">
      <c r="A111" s="12" t="s">
        <v>312</v>
      </c>
      <c r="B111" s="12" t="s">
        <v>313</v>
      </c>
      <c r="C111" s="12" t="s">
        <v>314</v>
      </c>
      <c r="D111" s="12" t="s">
        <v>11</v>
      </c>
      <c r="E111" s="90"/>
      <c r="F111" s="91"/>
      <c r="G111" s="12" t="s">
        <v>12</v>
      </c>
      <c r="H111" s="12" t="s">
        <v>298</v>
      </c>
      <c r="I111" s="12" t="s">
        <v>20</v>
      </c>
      <c r="J111" s="12" t="s">
        <v>296</v>
      </c>
      <c r="K111" s="12"/>
      <c r="L111" s="12">
        <v>1</v>
      </c>
      <c r="M111" s="97">
        <v>100</v>
      </c>
      <c r="N111" s="97">
        <f t="shared" si="9"/>
        <v>100</v>
      </c>
      <c r="O111" s="98">
        <v>3</v>
      </c>
    </row>
    <row r="112" spans="1:15" s="19" customFormat="1" x14ac:dyDescent="0.25">
      <c r="A112" s="35" t="s">
        <v>15</v>
      </c>
      <c r="B112" s="35"/>
      <c r="C112" s="35" t="s">
        <v>10</v>
      </c>
      <c r="D112" s="35" t="s">
        <v>11</v>
      </c>
      <c r="E112" s="57">
        <v>42919</v>
      </c>
      <c r="F112" s="58">
        <f ca="1">DATEDIF(E112,TODAY(),"Y")</f>
        <v>6</v>
      </c>
      <c r="G112" s="35" t="s">
        <v>12</v>
      </c>
      <c r="H112" s="35" t="s">
        <v>298</v>
      </c>
      <c r="I112" s="35" t="s">
        <v>14</v>
      </c>
      <c r="J112" s="35">
        <v>2</v>
      </c>
      <c r="K112" s="35">
        <v>90</v>
      </c>
      <c r="L112" s="35" t="s">
        <v>296</v>
      </c>
      <c r="M112" s="60"/>
      <c r="N112" s="60">
        <f t="shared" si="9"/>
        <v>90</v>
      </c>
      <c r="O112" s="61">
        <v>4</v>
      </c>
    </row>
    <row r="113" spans="1:15" s="19" customFormat="1" x14ac:dyDescent="0.25">
      <c r="A113" s="35" t="s">
        <v>146</v>
      </c>
      <c r="B113" s="35"/>
      <c r="C113" s="35" t="s">
        <v>342</v>
      </c>
      <c r="D113" s="35" t="s">
        <v>256</v>
      </c>
      <c r="E113" s="57"/>
      <c r="F113" s="58"/>
      <c r="G113" s="35" t="s">
        <v>12</v>
      </c>
      <c r="H113" s="35" t="s">
        <v>298</v>
      </c>
      <c r="I113" s="35" t="s">
        <v>20</v>
      </c>
      <c r="J113" s="35" t="s">
        <v>296</v>
      </c>
      <c r="K113" s="35"/>
      <c r="L113" s="35">
        <v>3</v>
      </c>
      <c r="M113" s="60">
        <v>80</v>
      </c>
      <c r="N113" s="60">
        <f t="shared" si="9"/>
        <v>80</v>
      </c>
      <c r="O113" s="61">
        <v>5</v>
      </c>
    </row>
    <row r="114" spans="1:15" s="19" customFormat="1" x14ac:dyDescent="0.25">
      <c r="A114" s="35" t="s">
        <v>310</v>
      </c>
      <c r="B114" s="35"/>
      <c r="C114" s="35" t="s">
        <v>311</v>
      </c>
      <c r="D114" s="35" t="s">
        <v>66</v>
      </c>
      <c r="E114" s="57"/>
      <c r="F114" s="58"/>
      <c r="G114" s="35" t="s">
        <v>12</v>
      </c>
      <c r="H114" s="35" t="s">
        <v>298</v>
      </c>
      <c r="I114" s="35" t="s">
        <v>20</v>
      </c>
      <c r="J114" s="35" t="s">
        <v>296</v>
      </c>
      <c r="K114" s="35"/>
      <c r="L114" s="35">
        <v>4</v>
      </c>
      <c r="M114" s="60">
        <v>70</v>
      </c>
      <c r="N114" s="60">
        <f t="shared" si="9"/>
        <v>70</v>
      </c>
      <c r="O114" s="61">
        <v>6</v>
      </c>
    </row>
    <row r="115" spans="1:15" s="19" customFormat="1" x14ac:dyDescent="0.25">
      <c r="A115" s="35" t="s">
        <v>65</v>
      </c>
      <c r="B115" s="35"/>
      <c r="C115" s="35" t="s">
        <v>66</v>
      </c>
      <c r="D115" s="35" t="s">
        <v>67</v>
      </c>
      <c r="E115" s="57">
        <v>43240</v>
      </c>
      <c r="F115" s="58">
        <f ca="1">DATEDIF(E115,TODAY(),"Y")</f>
        <v>5</v>
      </c>
      <c r="G115" s="35" t="s">
        <v>12</v>
      </c>
      <c r="H115" s="35" t="s">
        <v>298</v>
      </c>
      <c r="I115" s="35" t="s">
        <v>34</v>
      </c>
      <c r="J115" s="35">
        <v>4</v>
      </c>
      <c r="K115" s="35">
        <v>70</v>
      </c>
      <c r="L115" s="35" t="s">
        <v>296</v>
      </c>
      <c r="M115" s="60"/>
      <c r="N115" s="60">
        <f t="shared" si="9"/>
        <v>70</v>
      </c>
      <c r="O115" s="61">
        <v>7</v>
      </c>
    </row>
    <row r="116" spans="1:15" s="19" customFormat="1" x14ac:dyDescent="0.25">
      <c r="A116" s="35" t="s">
        <v>189</v>
      </c>
      <c r="B116" s="35"/>
      <c r="C116" s="35" t="s">
        <v>75</v>
      </c>
      <c r="D116" s="35" t="s">
        <v>32</v>
      </c>
      <c r="E116" s="57"/>
      <c r="F116" s="58"/>
      <c r="G116" s="35" t="s">
        <v>12</v>
      </c>
      <c r="H116" s="35" t="s">
        <v>298</v>
      </c>
      <c r="I116" s="35" t="s">
        <v>20</v>
      </c>
      <c r="J116" s="35" t="s">
        <v>296</v>
      </c>
      <c r="K116" s="35"/>
      <c r="L116" s="35">
        <v>6</v>
      </c>
      <c r="M116" s="60">
        <v>50</v>
      </c>
      <c r="N116" s="60">
        <f t="shared" si="9"/>
        <v>50</v>
      </c>
      <c r="O116" s="61">
        <v>8</v>
      </c>
    </row>
    <row r="117" spans="1:15" s="19" customFormat="1" x14ac:dyDescent="0.25">
      <c r="A117" s="35" t="s">
        <v>317</v>
      </c>
      <c r="B117" s="35" t="s">
        <v>348</v>
      </c>
      <c r="C117" s="35" t="s">
        <v>347</v>
      </c>
      <c r="D117" s="35" t="s">
        <v>337</v>
      </c>
      <c r="E117" s="57"/>
      <c r="F117" s="58"/>
      <c r="G117" s="35" t="s">
        <v>12</v>
      </c>
      <c r="H117" s="35" t="s">
        <v>298</v>
      </c>
      <c r="I117" s="35" t="s">
        <v>20</v>
      </c>
      <c r="J117" s="35" t="s">
        <v>296</v>
      </c>
      <c r="K117" s="35"/>
      <c r="L117" s="35">
        <v>7</v>
      </c>
      <c r="M117" s="60">
        <v>40</v>
      </c>
      <c r="N117" s="60">
        <f t="shared" si="9"/>
        <v>40</v>
      </c>
      <c r="O117" s="61">
        <v>9</v>
      </c>
    </row>
    <row r="118" spans="1:15" s="19" customFormat="1" x14ac:dyDescent="0.25">
      <c r="A118" s="35" t="s">
        <v>9</v>
      </c>
      <c r="B118" s="35"/>
      <c r="C118" s="35" t="s">
        <v>377</v>
      </c>
      <c r="D118" s="35" t="s">
        <v>378</v>
      </c>
      <c r="E118" s="57"/>
      <c r="F118" s="58"/>
      <c r="G118" s="35" t="s">
        <v>12</v>
      </c>
      <c r="H118" s="35" t="s">
        <v>298</v>
      </c>
      <c r="I118" s="35" t="s">
        <v>20</v>
      </c>
      <c r="J118" s="35" t="s">
        <v>296</v>
      </c>
      <c r="K118" s="35"/>
      <c r="L118" s="35">
        <v>8</v>
      </c>
      <c r="M118" s="60">
        <v>30</v>
      </c>
      <c r="N118" s="60">
        <f t="shared" si="9"/>
        <v>30</v>
      </c>
      <c r="O118" s="61">
        <v>10</v>
      </c>
    </row>
    <row r="119" spans="1:15" s="19" customFormat="1" x14ac:dyDescent="0.25">
      <c r="A119" s="35" t="s">
        <v>317</v>
      </c>
      <c r="B119" s="35" t="s">
        <v>210</v>
      </c>
      <c r="C119" s="35" t="s">
        <v>238</v>
      </c>
      <c r="D119" s="35" t="s">
        <v>336</v>
      </c>
      <c r="E119" s="57"/>
      <c r="F119" s="58"/>
      <c r="G119" s="35" t="s">
        <v>12</v>
      </c>
      <c r="H119" s="35" t="s">
        <v>298</v>
      </c>
      <c r="I119" s="35" t="s">
        <v>20</v>
      </c>
      <c r="J119" s="35" t="s">
        <v>296</v>
      </c>
      <c r="K119" s="35"/>
      <c r="L119" s="35">
        <v>9</v>
      </c>
      <c r="M119" s="60">
        <v>20</v>
      </c>
      <c r="N119" s="60">
        <f t="shared" si="9"/>
        <v>20</v>
      </c>
      <c r="O119" s="61">
        <v>11</v>
      </c>
    </row>
    <row r="120" spans="1:15" s="19" customFormat="1" ht="15.75" thickBot="1" x14ac:dyDescent="0.3">
      <c r="A120" s="36" t="s">
        <v>391</v>
      </c>
      <c r="B120" s="36" t="s">
        <v>73</v>
      </c>
      <c r="C120" s="36" t="s">
        <v>326</v>
      </c>
      <c r="D120" s="36" t="s">
        <v>327</v>
      </c>
      <c r="E120" s="71"/>
      <c r="F120" s="72"/>
      <c r="G120" s="36" t="s">
        <v>12</v>
      </c>
      <c r="H120" s="36" t="s">
        <v>298</v>
      </c>
      <c r="I120" s="36" t="s">
        <v>20</v>
      </c>
      <c r="J120" s="36"/>
      <c r="K120" s="36"/>
      <c r="L120" s="36">
        <v>10</v>
      </c>
      <c r="M120" s="73">
        <v>10</v>
      </c>
      <c r="N120" s="73">
        <f>K120+M120</f>
        <v>10</v>
      </c>
      <c r="O120" s="74">
        <v>12</v>
      </c>
    </row>
    <row r="121" spans="1:15" s="19" customFormat="1" x14ac:dyDescent="0.2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70"/>
      <c r="N121" s="70"/>
      <c r="O121" s="70"/>
    </row>
    <row r="122" spans="1:15" s="19" customFormat="1" x14ac:dyDescent="0.2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70"/>
      <c r="N122" s="70"/>
      <c r="O122" s="70"/>
    </row>
    <row r="123" spans="1:15" s="19" customFormat="1" ht="15.75" x14ac:dyDescent="0.25">
      <c r="A123" s="107" t="s">
        <v>305</v>
      </c>
      <c r="B123" s="107"/>
      <c r="C123" s="107" t="s">
        <v>304</v>
      </c>
      <c r="D123" s="107"/>
      <c r="E123" s="107" t="s">
        <v>303</v>
      </c>
      <c r="F123" s="107" t="s">
        <v>290</v>
      </c>
      <c r="G123" s="107" t="s">
        <v>306</v>
      </c>
      <c r="H123" s="107" t="s">
        <v>307</v>
      </c>
      <c r="I123" s="107" t="s">
        <v>308</v>
      </c>
      <c r="J123" s="107" t="s">
        <v>291</v>
      </c>
      <c r="K123" s="107"/>
      <c r="L123" s="108" t="s">
        <v>292</v>
      </c>
      <c r="M123" s="108"/>
      <c r="N123" s="108" t="s">
        <v>390</v>
      </c>
      <c r="O123" s="108"/>
    </row>
    <row r="124" spans="1:15" s="19" customFormat="1" ht="31.5" x14ac:dyDescent="0.25">
      <c r="A124" s="107"/>
      <c r="B124" s="107"/>
      <c r="C124" s="107"/>
      <c r="D124" s="107"/>
      <c r="E124" s="107"/>
      <c r="F124" s="107"/>
      <c r="G124" s="107"/>
      <c r="H124" s="107"/>
      <c r="I124" s="107"/>
      <c r="J124" s="4" t="s">
        <v>301</v>
      </c>
      <c r="K124" s="4" t="s">
        <v>302</v>
      </c>
      <c r="L124" s="4" t="s">
        <v>301</v>
      </c>
      <c r="M124" s="6" t="s">
        <v>302</v>
      </c>
      <c r="N124" s="6" t="s">
        <v>302</v>
      </c>
      <c r="O124" s="4" t="s">
        <v>301</v>
      </c>
    </row>
    <row r="125" spans="1:15" s="19" customFormat="1" x14ac:dyDescent="0.25">
      <c r="A125" s="13" t="s">
        <v>72</v>
      </c>
      <c r="B125" s="13" t="s">
        <v>38</v>
      </c>
      <c r="C125" s="13" t="s">
        <v>105</v>
      </c>
      <c r="D125" s="13" t="s">
        <v>106</v>
      </c>
      <c r="E125" s="103">
        <v>42813</v>
      </c>
      <c r="F125" s="104">
        <f t="shared" ref="F125:F130" ca="1" si="10">DATEDIF(E125,TODAY(),"Y")</f>
        <v>6</v>
      </c>
      <c r="G125" s="13" t="s">
        <v>4</v>
      </c>
      <c r="H125" s="13" t="s">
        <v>392</v>
      </c>
      <c r="I125" s="13" t="s">
        <v>20</v>
      </c>
      <c r="J125" s="13">
        <v>3</v>
      </c>
      <c r="K125" s="13">
        <v>80</v>
      </c>
      <c r="L125" s="13">
        <v>1</v>
      </c>
      <c r="M125" s="105">
        <v>100</v>
      </c>
      <c r="N125" s="105">
        <f t="shared" ref="N125:N149" si="11">K125+M125</f>
        <v>180</v>
      </c>
      <c r="O125" s="106">
        <v>1</v>
      </c>
    </row>
    <row r="126" spans="1:15" s="19" customFormat="1" x14ac:dyDescent="0.25">
      <c r="A126" s="12" t="s">
        <v>47</v>
      </c>
      <c r="B126" s="12"/>
      <c r="C126" s="12" t="s">
        <v>48</v>
      </c>
      <c r="D126" s="12" t="s">
        <v>49</v>
      </c>
      <c r="E126" s="90">
        <v>42963</v>
      </c>
      <c r="F126" s="91">
        <f t="shared" ca="1" si="10"/>
        <v>6</v>
      </c>
      <c r="G126" s="12" t="s">
        <v>4</v>
      </c>
      <c r="H126" s="13" t="s">
        <v>392</v>
      </c>
      <c r="I126" s="12" t="s">
        <v>20</v>
      </c>
      <c r="J126" s="12">
        <v>2</v>
      </c>
      <c r="K126" s="12">
        <v>90</v>
      </c>
      <c r="L126" s="12">
        <v>2</v>
      </c>
      <c r="M126" s="97">
        <v>90</v>
      </c>
      <c r="N126" s="97">
        <f t="shared" si="11"/>
        <v>180</v>
      </c>
      <c r="O126" s="98">
        <v>2</v>
      </c>
    </row>
    <row r="127" spans="1:15" s="19" customFormat="1" x14ac:dyDescent="0.25">
      <c r="A127" s="12" t="s">
        <v>84</v>
      </c>
      <c r="B127" s="12" t="s">
        <v>85</v>
      </c>
      <c r="C127" s="12" t="s">
        <v>131</v>
      </c>
      <c r="D127" s="12" t="s">
        <v>132</v>
      </c>
      <c r="E127" s="90">
        <v>42846</v>
      </c>
      <c r="F127" s="91">
        <f t="shared" ca="1" si="10"/>
        <v>6</v>
      </c>
      <c r="G127" s="12" t="s">
        <v>4</v>
      </c>
      <c r="H127" s="13" t="s">
        <v>392</v>
      </c>
      <c r="I127" s="12" t="s">
        <v>20</v>
      </c>
      <c r="J127" s="12">
        <v>7</v>
      </c>
      <c r="K127" s="12">
        <v>40</v>
      </c>
      <c r="L127" s="12">
        <v>3</v>
      </c>
      <c r="M127" s="97">
        <v>80</v>
      </c>
      <c r="N127" s="97">
        <f t="shared" si="11"/>
        <v>120</v>
      </c>
      <c r="O127" s="98">
        <v>3</v>
      </c>
    </row>
    <row r="128" spans="1:15" s="19" customFormat="1" x14ac:dyDescent="0.25">
      <c r="A128" s="35" t="s">
        <v>174</v>
      </c>
      <c r="B128" s="35"/>
      <c r="C128" s="35" t="s">
        <v>251</v>
      </c>
      <c r="D128" s="35" t="s">
        <v>221</v>
      </c>
      <c r="E128" s="57">
        <v>42787</v>
      </c>
      <c r="F128" s="58">
        <f t="shared" ca="1" si="10"/>
        <v>6</v>
      </c>
      <c r="G128" s="35" t="s">
        <v>4</v>
      </c>
      <c r="H128" s="35" t="s">
        <v>392</v>
      </c>
      <c r="I128" s="35" t="s">
        <v>20</v>
      </c>
      <c r="J128" s="35">
        <v>1</v>
      </c>
      <c r="K128" s="35">
        <v>100</v>
      </c>
      <c r="L128" s="35" t="s">
        <v>296</v>
      </c>
      <c r="M128" s="60"/>
      <c r="N128" s="60">
        <f t="shared" si="11"/>
        <v>100</v>
      </c>
      <c r="O128" s="61">
        <v>4</v>
      </c>
    </row>
    <row r="129" spans="1:15" s="19" customFormat="1" x14ac:dyDescent="0.25">
      <c r="A129" s="35" t="s">
        <v>107</v>
      </c>
      <c r="B129" s="35" t="s">
        <v>108</v>
      </c>
      <c r="C129" s="35" t="s">
        <v>109</v>
      </c>
      <c r="D129" s="35" t="s">
        <v>32</v>
      </c>
      <c r="E129" s="57">
        <v>42919</v>
      </c>
      <c r="F129" s="58">
        <f t="shared" ca="1" si="10"/>
        <v>6</v>
      </c>
      <c r="G129" s="35" t="s">
        <v>4</v>
      </c>
      <c r="H129" s="35" t="s">
        <v>392</v>
      </c>
      <c r="I129" s="35" t="s">
        <v>110</v>
      </c>
      <c r="J129" s="35">
        <v>11</v>
      </c>
      <c r="K129" s="35">
        <v>0</v>
      </c>
      <c r="L129" s="35">
        <v>4</v>
      </c>
      <c r="M129" s="60">
        <v>70</v>
      </c>
      <c r="N129" s="60">
        <f t="shared" si="11"/>
        <v>70</v>
      </c>
      <c r="O129" s="61">
        <v>5</v>
      </c>
    </row>
    <row r="130" spans="1:15" s="19" customFormat="1" x14ac:dyDescent="0.25">
      <c r="A130" s="35" t="s">
        <v>38</v>
      </c>
      <c r="B130" s="35" t="s">
        <v>39</v>
      </c>
      <c r="C130" s="35" t="s">
        <v>40</v>
      </c>
      <c r="D130" s="35" t="s">
        <v>41</v>
      </c>
      <c r="E130" s="57">
        <v>43303</v>
      </c>
      <c r="F130" s="58">
        <f t="shared" ca="1" si="10"/>
        <v>5</v>
      </c>
      <c r="G130" s="35" t="s">
        <v>4</v>
      </c>
      <c r="H130" s="35" t="s">
        <v>392</v>
      </c>
      <c r="I130" s="35" t="s">
        <v>20</v>
      </c>
      <c r="J130" s="35">
        <v>4</v>
      </c>
      <c r="K130" s="35">
        <v>70</v>
      </c>
      <c r="L130" s="35" t="s">
        <v>296</v>
      </c>
      <c r="M130" s="60"/>
      <c r="N130" s="60">
        <f t="shared" si="11"/>
        <v>70</v>
      </c>
      <c r="O130" s="61">
        <v>6</v>
      </c>
    </row>
    <row r="131" spans="1:15" s="19" customFormat="1" ht="15" customHeight="1" x14ac:dyDescent="0.25">
      <c r="A131" s="16" t="s">
        <v>0</v>
      </c>
      <c r="B131" s="16" t="s">
        <v>39</v>
      </c>
      <c r="C131" s="16" t="s">
        <v>375</v>
      </c>
      <c r="D131" s="16" t="s">
        <v>376</v>
      </c>
      <c r="E131" s="16"/>
      <c r="F131" s="16"/>
      <c r="G131" s="16" t="s">
        <v>4</v>
      </c>
      <c r="H131" s="35" t="s">
        <v>392</v>
      </c>
      <c r="I131" s="16" t="s">
        <v>20</v>
      </c>
      <c r="J131" s="16" t="s">
        <v>296</v>
      </c>
      <c r="K131" s="16"/>
      <c r="L131" s="16">
        <v>5</v>
      </c>
      <c r="M131" s="50">
        <v>60</v>
      </c>
      <c r="N131" s="60">
        <f t="shared" si="11"/>
        <v>60</v>
      </c>
      <c r="O131" s="61">
        <v>7</v>
      </c>
    </row>
    <row r="132" spans="1:15" s="19" customFormat="1" x14ac:dyDescent="0.25">
      <c r="A132" s="35" t="s">
        <v>72</v>
      </c>
      <c r="B132" s="35" t="s">
        <v>167</v>
      </c>
      <c r="C132" s="35" t="s">
        <v>168</v>
      </c>
      <c r="D132" s="35" t="s">
        <v>127</v>
      </c>
      <c r="E132" s="57">
        <v>42849</v>
      </c>
      <c r="F132" s="58">
        <f t="shared" ref="F132:F140" ca="1" si="12">DATEDIF(E132,TODAY(),"Y")</f>
        <v>6</v>
      </c>
      <c r="G132" s="35" t="s">
        <v>4</v>
      </c>
      <c r="H132" s="35" t="s">
        <v>392</v>
      </c>
      <c r="I132" s="35" t="s">
        <v>20</v>
      </c>
      <c r="J132" s="35">
        <v>5</v>
      </c>
      <c r="K132" s="35">
        <v>60</v>
      </c>
      <c r="L132" s="35" t="s">
        <v>296</v>
      </c>
      <c r="M132" s="60"/>
      <c r="N132" s="60">
        <f t="shared" si="11"/>
        <v>60</v>
      </c>
      <c r="O132" s="61">
        <v>8</v>
      </c>
    </row>
    <row r="133" spans="1:15" s="19" customFormat="1" x14ac:dyDescent="0.25">
      <c r="A133" s="35" t="s">
        <v>50</v>
      </c>
      <c r="B133" s="35"/>
      <c r="C133" s="35" t="s">
        <v>49</v>
      </c>
      <c r="D133" s="35" t="s">
        <v>51</v>
      </c>
      <c r="E133" s="57">
        <v>43420</v>
      </c>
      <c r="F133" s="58">
        <f t="shared" ca="1" si="12"/>
        <v>4</v>
      </c>
      <c r="G133" s="35" t="s">
        <v>4</v>
      </c>
      <c r="H133" s="35" t="s">
        <v>392</v>
      </c>
      <c r="I133" s="35" t="s">
        <v>20</v>
      </c>
      <c r="J133" s="35">
        <v>11</v>
      </c>
      <c r="K133" s="35">
        <v>0</v>
      </c>
      <c r="L133" s="35">
        <v>6</v>
      </c>
      <c r="M133" s="60">
        <v>50</v>
      </c>
      <c r="N133" s="60">
        <f t="shared" si="11"/>
        <v>50</v>
      </c>
      <c r="O133" s="61">
        <v>9</v>
      </c>
    </row>
    <row r="134" spans="1:15" s="19" customFormat="1" x14ac:dyDescent="0.25">
      <c r="A134" s="35" t="s">
        <v>123</v>
      </c>
      <c r="B134" s="35"/>
      <c r="C134" s="35" t="s">
        <v>26</v>
      </c>
      <c r="D134" s="35" t="s">
        <v>101</v>
      </c>
      <c r="E134" s="57">
        <v>43033</v>
      </c>
      <c r="F134" s="58">
        <f t="shared" ca="1" si="12"/>
        <v>5</v>
      </c>
      <c r="G134" s="35" t="s">
        <v>4</v>
      </c>
      <c r="H134" s="35" t="s">
        <v>392</v>
      </c>
      <c r="I134" s="35" t="s">
        <v>6</v>
      </c>
      <c r="J134" s="35">
        <v>6</v>
      </c>
      <c r="K134" s="35">
        <v>50</v>
      </c>
      <c r="L134" s="35" t="s">
        <v>296</v>
      </c>
      <c r="M134" s="60"/>
      <c r="N134" s="60">
        <f t="shared" si="11"/>
        <v>50</v>
      </c>
      <c r="O134" s="61">
        <v>10</v>
      </c>
    </row>
    <row r="135" spans="1:15" s="19" customFormat="1" x14ac:dyDescent="0.25">
      <c r="A135" s="35" t="s">
        <v>93</v>
      </c>
      <c r="B135" s="35" t="s">
        <v>94</v>
      </c>
      <c r="C135" s="35" t="s">
        <v>95</v>
      </c>
      <c r="D135" s="35" t="s">
        <v>96</v>
      </c>
      <c r="E135" s="57">
        <v>43133</v>
      </c>
      <c r="F135" s="58">
        <f t="shared" ca="1" si="12"/>
        <v>5</v>
      </c>
      <c r="G135" s="35" t="s">
        <v>4</v>
      </c>
      <c r="H135" s="35" t="s">
        <v>392</v>
      </c>
      <c r="I135" s="35" t="s">
        <v>20</v>
      </c>
      <c r="J135" s="35">
        <v>11</v>
      </c>
      <c r="K135" s="35">
        <v>0</v>
      </c>
      <c r="L135" s="35">
        <v>7</v>
      </c>
      <c r="M135" s="60">
        <v>40</v>
      </c>
      <c r="N135" s="60">
        <f t="shared" si="11"/>
        <v>40</v>
      </c>
      <c r="O135" s="61">
        <v>11</v>
      </c>
    </row>
    <row r="136" spans="1:15" s="19" customFormat="1" x14ac:dyDescent="0.25">
      <c r="A136" s="35" t="s">
        <v>162</v>
      </c>
      <c r="B136" s="35"/>
      <c r="C136" s="35" t="s">
        <v>163</v>
      </c>
      <c r="D136" s="35" t="s">
        <v>164</v>
      </c>
      <c r="E136" s="57">
        <v>42880</v>
      </c>
      <c r="F136" s="58">
        <f t="shared" ca="1" si="12"/>
        <v>6</v>
      </c>
      <c r="G136" s="35" t="s">
        <v>4</v>
      </c>
      <c r="H136" s="35" t="s">
        <v>392</v>
      </c>
      <c r="I136" s="35" t="s">
        <v>20</v>
      </c>
      <c r="J136" s="35">
        <v>9</v>
      </c>
      <c r="K136" s="35">
        <v>20</v>
      </c>
      <c r="L136" s="35">
        <v>9</v>
      </c>
      <c r="M136" s="60">
        <v>20</v>
      </c>
      <c r="N136" s="60">
        <f t="shared" si="11"/>
        <v>40</v>
      </c>
      <c r="O136" s="61">
        <v>12</v>
      </c>
    </row>
    <row r="137" spans="1:15" s="19" customFormat="1" x14ac:dyDescent="0.25">
      <c r="A137" s="35" t="s">
        <v>250</v>
      </c>
      <c r="B137" s="35" t="s">
        <v>94</v>
      </c>
      <c r="C137" s="35" t="s">
        <v>263</v>
      </c>
      <c r="D137" s="35" t="s">
        <v>264</v>
      </c>
      <c r="E137" s="57">
        <v>43242</v>
      </c>
      <c r="F137" s="58">
        <f t="shared" ca="1" si="12"/>
        <v>5</v>
      </c>
      <c r="G137" s="35" t="s">
        <v>4</v>
      </c>
      <c r="H137" s="35" t="s">
        <v>392</v>
      </c>
      <c r="I137" s="35" t="s">
        <v>20</v>
      </c>
      <c r="J137" s="35">
        <v>8</v>
      </c>
      <c r="K137" s="35">
        <v>30</v>
      </c>
      <c r="L137" s="35">
        <v>10</v>
      </c>
      <c r="M137" s="60">
        <v>10</v>
      </c>
      <c r="N137" s="60">
        <f t="shared" si="11"/>
        <v>40</v>
      </c>
      <c r="O137" s="61">
        <v>13</v>
      </c>
    </row>
    <row r="138" spans="1:15" s="19" customFormat="1" x14ac:dyDescent="0.25">
      <c r="A138" s="35" t="s">
        <v>237</v>
      </c>
      <c r="B138" s="35"/>
      <c r="C138" s="35" t="s">
        <v>238</v>
      </c>
      <c r="D138" s="35" t="s">
        <v>239</v>
      </c>
      <c r="E138" s="57">
        <v>43182</v>
      </c>
      <c r="F138" s="58">
        <f t="shared" ca="1" si="12"/>
        <v>5</v>
      </c>
      <c r="G138" s="35" t="s">
        <v>4</v>
      </c>
      <c r="H138" s="35" t="s">
        <v>392</v>
      </c>
      <c r="I138" s="35" t="s">
        <v>34</v>
      </c>
      <c r="J138" s="35">
        <v>11</v>
      </c>
      <c r="K138" s="35">
        <v>0</v>
      </c>
      <c r="L138" s="35">
        <v>8</v>
      </c>
      <c r="M138" s="60">
        <v>30</v>
      </c>
      <c r="N138" s="60">
        <f t="shared" si="11"/>
        <v>30</v>
      </c>
      <c r="O138" s="61">
        <v>14</v>
      </c>
    </row>
    <row r="139" spans="1:15" s="19" customFormat="1" x14ac:dyDescent="0.25">
      <c r="A139" s="35" t="s">
        <v>250</v>
      </c>
      <c r="B139" s="35"/>
      <c r="C139" s="35" t="s">
        <v>40</v>
      </c>
      <c r="D139" s="35" t="s">
        <v>265</v>
      </c>
      <c r="E139" s="57">
        <v>43219</v>
      </c>
      <c r="F139" s="58">
        <f t="shared" ca="1" si="12"/>
        <v>5</v>
      </c>
      <c r="G139" s="35" t="s">
        <v>4</v>
      </c>
      <c r="H139" s="35" t="s">
        <v>392</v>
      </c>
      <c r="I139" s="35" t="s">
        <v>34</v>
      </c>
      <c r="J139" s="35">
        <v>10</v>
      </c>
      <c r="K139" s="35">
        <v>10</v>
      </c>
      <c r="L139" s="35">
        <v>13</v>
      </c>
      <c r="M139" s="60">
        <v>0</v>
      </c>
      <c r="N139" s="60">
        <f t="shared" si="11"/>
        <v>10</v>
      </c>
      <c r="O139" s="61">
        <v>15</v>
      </c>
    </row>
    <row r="140" spans="1:15" s="19" customFormat="1" x14ac:dyDescent="0.25">
      <c r="A140" s="35" t="s">
        <v>133</v>
      </c>
      <c r="B140" s="35"/>
      <c r="C140" s="35" t="s">
        <v>134</v>
      </c>
      <c r="D140" s="35" t="s">
        <v>135</v>
      </c>
      <c r="E140" s="57">
        <v>42810</v>
      </c>
      <c r="F140" s="58">
        <f t="shared" ca="1" si="12"/>
        <v>6</v>
      </c>
      <c r="G140" s="35" t="s">
        <v>4</v>
      </c>
      <c r="H140" s="35" t="s">
        <v>392</v>
      </c>
      <c r="I140" s="35" t="s">
        <v>34</v>
      </c>
      <c r="J140" s="35">
        <v>11</v>
      </c>
      <c r="K140" s="35">
        <v>0</v>
      </c>
      <c r="L140" s="35">
        <v>11</v>
      </c>
      <c r="M140" s="60">
        <v>0</v>
      </c>
      <c r="N140" s="60">
        <f t="shared" si="11"/>
        <v>0</v>
      </c>
      <c r="O140" s="61">
        <v>16</v>
      </c>
    </row>
    <row r="141" spans="1:15" s="19" customFormat="1" ht="15.75" x14ac:dyDescent="0.25">
      <c r="A141" s="16" t="s">
        <v>72</v>
      </c>
      <c r="B141" s="16" t="s">
        <v>237</v>
      </c>
      <c r="C141" s="16" t="s">
        <v>361</v>
      </c>
      <c r="D141" s="16" t="s">
        <v>208</v>
      </c>
      <c r="E141" s="16"/>
      <c r="F141" s="16"/>
      <c r="G141" s="16" t="s">
        <v>4</v>
      </c>
      <c r="H141" s="35" t="s">
        <v>392</v>
      </c>
      <c r="I141" s="16" t="s">
        <v>20</v>
      </c>
      <c r="J141" s="16" t="s">
        <v>296</v>
      </c>
      <c r="K141" s="16"/>
      <c r="L141" s="16">
        <v>12</v>
      </c>
      <c r="M141" s="50">
        <v>0</v>
      </c>
      <c r="N141" s="60">
        <f t="shared" si="11"/>
        <v>0</v>
      </c>
      <c r="O141" s="61">
        <v>17</v>
      </c>
    </row>
    <row r="142" spans="1:15" s="19" customFormat="1" ht="15.75" x14ac:dyDescent="0.25">
      <c r="A142" s="16" t="s">
        <v>169</v>
      </c>
      <c r="B142" s="16" t="s">
        <v>50</v>
      </c>
      <c r="C142" s="16" t="s">
        <v>324</v>
      </c>
      <c r="D142" s="16" t="s">
        <v>325</v>
      </c>
      <c r="E142" s="16"/>
      <c r="F142" s="16"/>
      <c r="G142" s="16" t="s">
        <v>4</v>
      </c>
      <c r="H142" s="35" t="s">
        <v>392</v>
      </c>
      <c r="I142" s="16" t="s">
        <v>20</v>
      </c>
      <c r="J142" s="16" t="s">
        <v>296</v>
      </c>
      <c r="K142" s="16"/>
      <c r="L142" s="16">
        <v>14</v>
      </c>
      <c r="M142" s="50">
        <v>0</v>
      </c>
      <c r="N142" s="60">
        <f t="shared" si="11"/>
        <v>0</v>
      </c>
      <c r="O142" s="61">
        <v>18</v>
      </c>
    </row>
    <row r="143" spans="1:15" s="19" customFormat="1" ht="17.25" customHeight="1" x14ac:dyDescent="0.25">
      <c r="A143" s="16" t="s">
        <v>62</v>
      </c>
      <c r="B143" s="16" t="s">
        <v>39</v>
      </c>
      <c r="C143" s="16" t="s">
        <v>238</v>
      </c>
      <c r="D143" s="16" t="s">
        <v>345</v>
      </c>
      <c r="E143" s="16"/>
      <c r="F143" s="16"/>
      <c r="G143" s="16" t="s">
        <v>4</v>
      </c>
      <c r="H143" s="35" t="s">
        <v>392</v>
      </c>
      <c r="I143" s="35" t="s">
        <v>110</v>
      </c>
      <c r="J143" s="16" t="s">
        <v>296</v>
      </c>
      <c r="K143" s="16"/>
      <c r="L143" s="16">
        <v>15</v>
      </c>
      <c r="M143" s="50">
        <v>0</v>
      </c>
      <c r="N143" s="60">
        <f t="shared" si="11"/>
        <v>0</v>
      </c>
      <c r="O143" s="61">
        <v>19</v>
      </c>
    </row>
    <row r="144" spans="1:15" s="19" customFormat="1" x14ac:dyDescent="0.25">
      <c r="A144" s="35" t="s">
        <v>16</v>
      </c>
      <c r="B144" s="35"/>
      <c r="C144" s="35" t="s">
        <v>17</v>
      </c>
      <c r="D144" s="35" t="s">
        <v>18</v>
      </c>
      <c r="E144" s="57">
        <v>43315</v>
      </c>
      <c r="F144" s="58">
        <f ca="1">DATEDIF(E144,TODAY(),"Y")</f>
        <v>5</v>
      </c>
      <c r="G144" s="35" t="s">
        <v>4</v>
      </c>
      <c r="H144" s="35" t="s">
        <v>392</v>
      </c>
      <c r="I144" s="35" t="s">
        <v>20</v>
      </c>
      <c r="J144" s="35">
        <v>11</v>
      </c>
      <c r="K144" s="35">
        <v>0</v>
      </c>
      <c r="L144" s="35" t="s">
        <v>296</v>
      </c>
      <c r="M144" s="60"/>
      <c r="N144" s="60">
        <f t="shared" si="11"/>
        <v>0</v>
      </c>
      <c r="O144" s="61"/>
    </row>
    <row r="145" spans="1:15" s="19" customFormat="1" x14ac:dyDescent="0.25">
      <c r="A145" s="35" t="s">
        <v>62</v>
      </c>
      <c r="B145" s="35" t="s">
        <v>63</v>
      </c>
      <c r="C145" s="35" t="s">
        <v>36</v>
      </c>
      <c r="D145" s="35" t="s">
        <v>64</v>
      </c>
      <c r="E145" s="57">
        <v>42790</v>
      </c>
      <c r="F145" s="58">
        <f ca="1">DATEDIF(E145,TODAY(),"Y")</f>
        <v>6</v>
      </c>
      <c r="G145" s="35" t="s">
        <v>4</v>
      </c>
      <c r="H145" s="35" t="s">
        <v>392</v>
      </c>
      <c r="I145" s="35" t="s">
        <v>6</v>
      </c>
      <c r="J145" s="35">
        <v>11</v>
      </c>
      <c r="K145" s="35">
        <v>0</v>
      </c>
      <c r="L145" s="35" t="s">
        <v>296</v>
      </c>
      <c r="M145" s="60"/>
      <c r="N145" s="60">
        <f t="shared" si="11"/>
        <v>0</v>
      </c>
      <c r="O145" s="61"/>
    </row>
    <row r="146" spans="1:15" s="19" customFormat="1" x14ac:dyDescent="0.25">
      <c r="A146" s="35" t="s">
        <v>0</v>
      </c>
      <c r="B146" s="35" t="s">
        <v>97</v>
      </c>
      <c r="C146" s="35" t="s">
        <v>98</v>
      </c>
      <c r="D146" s="35" t="s">
        <v>99</v>
      </c>
      <c r="E146" s="57">
        <v>42841</v>
      </c>
      <c r="F146" s="58">
        <f ca="1">DATEDIF(E146,TODAY(),"Y")</f>
        <v>6</v>
      </c>
      <c r="G146" s="35" t="s">
        <v>4</v>
      </c>
      <c r="H146" s="35" t="s">
        <v>392</v>
      </c>
      <c r="I146" s="35" t="s">
        <v>6</v>
      </c>
      <c r="J146" s="35">
        <v>11</v>
      </c>
      <c r="K146" s="35">
        <v>0</v>
      </c>
      <c r="L146" s="35" t="s">
        <v>296</v>
      </c>
      <c r="M146" s="60"/>
      <c r="N146" s="60">
        <f t="shared" si="11"/>
        <v>0</v>
      </c>
      <c r="O146" s="61"/>
    </row>
    <row r="147" spans="1:15" s="19" customFormat="1" x14ac:dyDescent="0.25">
      <c r="A147" s="35" t="s">
        <v>108</v>
      </c>
      <c r="B147" s="35" t="s">
        <v>121</v>
      </c>
      <c r="C147" s="35" t="s">
        <v>23</v>
      </c>
      <c r="D147" s="35" t="s">
        <v>122</v>
      </c>
      <c r="E147" s="57">
        <v>43435</v>
      </c>
      <c r="F147" s="58">
        <f ca="1">DATEDIF(E147,TODAY(),"Y")</f>
        <v>4</v>
      </c>
      <c r="G147" s="35" t="s">
        <v>4</v>
      </c>
      <c r="H147" s="35" t="s">
        <v>392</v>
      </c>
      <c r="I147" s="35" t="s">
        <v>20</v>
      </c>
      <c r="J147" s="35">
        <v>11</v>
      </c>
      <c r="K147" s="35">
        <v>0</v>
      </c>
      <c r="L147" s="35" t="s">
        <v>296</v>
      </c>
      <c r="M147" s="60"/>
      <c r="N147" s="60">
        <f t="shared" si="11"/>
        <v>0</v>
      </c>
      <c r="O147" s="61"/>
    </row>
    <row r="148" spans="1:15" s="19" customFormat="1" x14ac:dyDescent="0.25">
      <c r="A148" s="35" t="s">
        <v>246</v>
      </c>
      <c r="B148" s="35" t="s">
        <v>247</v>
      </c>
      <c r="C148" s="35" t="s">
        <v>248</v>
      </c>
      <c r="D148" s="35" t="s">
        <v>249</v>
      </c>
      <c r="E148" s="57">
        <v>42922</v>
      </c>
      <c r="F148" s="58">
        <f ca="1">DATEDIF(E148,TODAY(),"Y")</f>
        <v>6</v>
      </c>
      <c r="G148" s="35" t="s">
        <v>4</v>
      </c>
      <c r="H148" s="35" t="s">
        <v>392</v>
      </c>
      <c r="I148" s="35" t="s">
        <v>20</v>
      </c>
      <c r="J148" s="35">
        <v>11</v>
      </c>
      <c r="K148" s="35">
        <v>0</v>
      </c>
      <c r="L148" s="35" t="s">
        <v>296</v>
      </c>
      <c r="M148" s="60"/>
      <c r="N148" s="60">
        <f t="shared" si="11"/>
        <v>0</v>
      </c>
      <c r="O148" s="61"/>
    </row>
    <row r="149" spans="1:15" s="19" customFormat="1" ht="16.5" thickBot="1" x14ac:dyDescent="0.3">
      <c r="A149" s="39" t="s">
        <v>387</v>
      </c>
      <c r="B149" s="39" t="s">
        <v>388</v>
      </c>
      <c r="C149" s="39" t="s">
        <v>389</v>
      </c>
      <c r="D149" s="39" t="s">
        <v>57</v>
      </c>
      <c r="E149" s="39"/>
      <c r="F149" s="39"/>
      <c r="G149" s="39" t="s">
        <v>4</v>
      </c>
      <c r="H149" s="35" t="s">
        <v>392</v>
      </c>
      <c r="I149" s="39" t="s">
        <v>20</v>
      </c>
      <c r="J149" s="39" t="s">
        <v>296</v>
      </c>
      <c r="K149" s="39"/>
      <c r="L149" s="39" t="s">
        <v>296</v>
      </c>
      <c r="M149" s="78"/>
      <c r="N149" s="73">
        <f t="shared" si="11"/>
        <v>0</v>
      </c>
      <c r="O149" s="74"/>
    </row>
    <row r="150" spans="1:15" s="19" customFormat="1" ht="15.75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5"/>
    </row>
    <row r="151" spans="1:15" s="19" customFormat="1" ht="15.75" x14ac:dyDescent="0.25">
      <c r="A151" s="107" t="s">
        <v>305</v>
      </c>
      <c r="B151" s="107"/>
      <c r="C151" s="107" t="s">
        <v>304</v>
      </c>
      <c r="D151" s="107"/>
      <c r="E151" s="107" t="s">
        <v>303</v>
      </c>
      <c r="F151" s="107" t="s">
        <v>290</v>
      </c>
      <c r="G151" s="107" t="s">
        <v>306</v>
      </c>
      <c r="H151" s="107" t="s">
        <v>307</v>
      </c>
      <c r="I151" s="107" t="s">
        <v>308</v>
      </c>
      <c r="J151" s="107" t="s">
        <v>291</v>
      </c>
      <c r="K151" s="107"/>
      <c r="L151" s="108" t="s">
        <v>292</v>
      </c>
      <c r="M151" s="108"/>
      <c r="N151" s="108" t="s">
        <v>390</v>
      </c>
      <c r="O151" s="108"/>
    </row>
    <row r="152" spans="1:15" s="19" customFormat="1" ht="31.5" x14ac:dyDescent="0.25">
      <c r="A152" s="107"/>
      <c r="B152" s="107"/>
      <c r="C152" s="107"/>
      <c r="D152" s="107"/>
      <c r="E152" s="107"/>
      <c r="F152" s="107"/>
      <c r="G152" s="107"/>
      <c r="H152" s="107"/>
      <c r="I152" s="107"/>
      <c r="J152" s="4" t="s">
        <v>301</v>
      </c>
      <c r="K152" s="4" t="s">
        <v>302</v>
      </c>
      <c r="L152" s="4" t="s">
        <v>301</v>
      </c>
      <c r="M152" s="6" t="s">
        <v>302</v>
      </c>
      <c r="N152" s="6" t="s">
        <v>302</v>
      </c>
      <c r="O152" s="4" t="s">
        <v>301</v>
      </c>
    </row>
    <row r="153" spans="1:15" s="19" customFormat="1" x14ac:dyDescent="0.25">
      <c r="A153" s="92" t="s">
        <v>149</v>
      </c>
      <c r="B153" s="11" t="s">
        <v>150</v>
      </c>
      <c r="C153" s="11" t="s">
        <v>151</v>
      </c>
      <c r="D153" s="11" t="s">
        <v>152</v>
      </c>
      <c r="E153" s="93">
        <v>43090</v>
      </c>
      <c r="F153" s="94">
        <f ca="1">DATEDIF(E153,TODAY(),"Y")</f>
        <v>5</v>
      </c>
      <c r="G153" s="11" t="s">
        <v>12</v>
      </c>
      <c r="H153" s="11" t="s">
        <v>393</v>
      </c>
      <c r="I153" s="11" t="s">
        <v>153</v>
      </c>
      <c r="J153" s="11">
        <v>1</v>
      </c>
      <c r="K153" s="11">
        <v>100</v>
      </c>
      <c r="L153" s="11">
        <v>1</v>
      </c>
      <c r="M153" s="95">
        <v>100</v>
      </c>
      <c r="N153" s="95">
        <f t="shared" ref="N153:N160" si="13">K153+M153</f>
        <v>200</v>
      </c>
      <c r="O153" s="96">
        <v>1</v>
      </c>
    </row>
    <row r="154" spans="1:15" s="19" customFormat="1" x14ac:dyDescent="0.25">
      <c r="A154" s="9" t="s">
        <v>317</v>
      </c>
      <c r="B154" s="10" t="s">
        <v>150</v>
      </c>
      <c r="C154" s="10" t="s">
        <v>318</v>
      </c>
      <c r="D154" s="10" t="s">
        <v>319</v>
      </c>
      <c r="E154" s="84"/>
      <c r="F154" s="85"/>
      <c r="G154" s="10" t="s">
        <v>12</v>
      </c>
      <c r="H154" s="11" t="s">
        <v>393</v>
      </c>
      <c r="I154" s="10" t="s">
        <v>20</v>
      </c>
      <c r="J154" s="12" t="s">
        <v>296</v>
      </c>
      <c r="K154" s="10"/>
      <c r="L154" s="10">
        <v>2</v>
      </c>
      <c r="M154" s="86">
        <v>90</v>
      </c>
      <c r="N154" s="86">
        <f t="shared" si="13"/>
        <v>90</v>
      </c>
      <c r="O154" s="87">
        <v>2</v>
      </c>
    </row>
    <row r="155" spans="1:15" s="19" customFormat="1" ht="15.75" x14ac:dyDescent="0.25">
      <c r="A155" s="17" t="s">
        <v>358</v>
      </c>
      <c r="B155" s="18"/>
      <c r="C155" s="18" t="s">
        <v>228</v>
      </c>
      <c r="D155" s="18" t="s">
        <v>161</v>
      </c>
      <c r="E155" s="14"/>
      <c r="F155" s="14"/>
      <c r="G155" s="10" t="s">
        <v>12</v>
      </c>
      <c r="H155" s="11" t="s">
        <v>393</v>
      </c>
      <c r="I155" s="10" t="s">
        <v>20</v>
      </c>
      <c r="J155" s="18" t="s">
        <v>296</v>
      </c>
      <c r="K155" s="14"/>
      <c r="L155" s="18">
        <v>3</v>
      </c>
      <c r="M155" s="88">
        <v>80</v>
      </c>
      <c r="N155" s="86">
        <f t="shared" si="13"/>
        <v>80</v>
      </c>
      <c r="O155" s="87">
        <v>3</v>
      </c>
    </row>
    <row r="156" spans="1:15" s="19" customFormat="1" ht="15.75" x14ac:dyDescent="0.25">
      <c r="A156" s="22" t="s">
        <v>368</v>
      </c>
      <c r="B156" s="16"/>
      <c r="C156" s="16" t="s">
        <v>369</v>
      </c>
      <c r="D156" s="16" t="s">
        <v>36</v>
      </c>
      <c r="E156" s="23"/>
      <c r="F156" s="23"/>
      <c r="G156" s="21" t="s">
        <v>12</v>
      </c>
      <c r="H156" s="21" t="s">
        <v>393</v>
      </c>
      <c r="I156" s="21" t="s">
        <v>20</v>
      </c>
      <c r="J156" s="16" t="s">
        <v>296</v>
      </c>
      <c r="K156" s="23"/>
      <c r="L156" s="16">
        <v>4</v>
      </c>
      <c r="M156" s="50">
        <v>70</v>
      </c>
      <c r="N156" s="48">
        <f t="shared" si="13"/>
        <v>70</v>
      </c>
      <c r="O156" s="49">
        <v>4</v>
      </c>
    </row>
    <row r="157" spans="1:15" s="19" customFormat="1" x14ac:dyDescent="0.25">
      <c r="A157" s="38" t="s">
        <v>147</v>
      </c>
      <c r="B157" s="35"/>
      <c r="C157" s="35" t="s">
        <v>148</v>
      </c>
      <c r="D157" s="35" t="s">
        <v>40</v>
      </c>
      <c r="E157" s="46">
        <v>43252</v>
      </c>
      <c r="F157" s="47">
        <f ca="1">DATEDIF(E157,TODAY(),"Y")</f>
        <v>5</v>
      </c>
      <c r="G157" s="21" t="s">
        <v>12</v>
      </c>
      <c r="H157" s="21" t="s">
        <v>393</v>
      </c>
      <c r="I157" s="21" t="s">
        <v>8</v>
      </c>
      <c r="J157" s="35">
        <v>2</v>
      </c>
      <c r="K157" s="21">
        <v>90</v>
      </c>
      <c r="L157" s="35" t="s">
        <v>296</v>
      </c>
      <c r="M157" s="60"/>
      <c r="N157" s="48">
        <f t="shared" si="13"/>
        <v>90</v>
      </c>
      <c r="O157" s="49">
        <v>0</v>
      </c>
    </row>
    <row r="158" spans="1:15" s="19" customFormat="1" x14ac:dyDescent="0.25">
      <c r="A158" s="38" t="s">
        <v>165</v>
      </c>
      <c r="B158" s="35" t="s">
        <v>15</v>
      </c>
      <c r="C158" s="35" t="s">
        <v>166</v>
      </c>
      <c r="D158" s="35" t="s">
        <v>36</v>
      </c>
      <c r="E158" s="46">
        <v>43455</v>
      </c>
      <c r="F158" s="47">
        <f ca="1">DATEDIF(E158,TODAY(),"Y")</f>
        <v>4</v>
      </c>
      <c r="G158" s="21" t="s">
        <v>12</v>
      </c>
      <c r="H158" s="21" t="s">
        <v>393</v>
      </c>
      <c r="I158" s="21" t="s">
        <v>20</v>
      </c>
      <c r="J158" s="21">
        <v>3</v>
      </c>
      <c r="K158" s="21">
        <v>80</v>
      </c>
      <c r="L158" s="35" t="s">
        <v>296</v>
      </c>
      <c r="M158" s="60"/>
      <c r="N158" s="48">
        <f t="shared" si="13"/>
        <v>80</v>
      </c>
      <c r="O158" s="49">
        <v>0</v>
      </c>
    </row>
    <row r="159" spans="1:15" s="19" customFormat="1" x14ac:dyDescent="0.25">
      <c r="A159" s="24" t="s">
        <v>210</v>
      </c>
      <c r="B159" s="21" t="s">
        <v>53</v>
      </c>
      <c r="C159" s="21" t="s">
        <v>272</v>
      </c>
      <c r="D159" s="21" t="s">
        <v>262</v>
      </c>
      <c r="E159" s="46">
        <v>43183</v>
      </c>
      <c r="F159" s="47">
        <f ca="1">DATEDIF(E159,TODAY(),"Y")</f>
        <v>5</v>
      </c>
      <c r="G159" s="21" t="s">
        <v>12</v>
      </c>
      <c r="H159" s="21" t="s">
        <v>393</v>
      </c>
      <c r="I159" s="21" t="s">
        <v>20</v>
      </c>
      <c r="J159" s="21">
        <v>0</v>
      </c>
      <c r="K159" s="21">
        <v>0</v>
      </c>
      <c r="L159" s="21" t="s">
        <v>296</v>
      </c>
      <c r="M159" s="48"/>
      <c r="N159" s="48">
        <f t="shared" si="13"/>
        <v>0</v>
      </c>
      <c r="O159" s="49">
        <v>0</v>
      </c>
    </row>
    <row r="160" spans="1:15" s="19" customFormat="1" ht="15.75" thickBot="1" x14ac:dyDescent="0.3">
      <c r="A160" s="20" t="s">
        <v>189</v>
      </c>
      <c r="B160" s="25"/>
      <c r="C160" s="25" t="s">
        <v>54</v>
      </c>
      <c r="D160" s="25" t="s">
        <v>190</v>
      </c>
      <c r="E160" s="51">
        <v>43249</v>
      </c>
      <c r="F160" s="52">
        <f ca="1">DATEDIF(E160,TODAY(),"Y")</f>
        <v>5</v>
      </c>
      <c r="G160" s="25" t="s">
        <v>12</v>
      </c>
      <c r="H160" s="21" t="s">
        <v>393</v>
      </c>
      <c r="I160" s="25" t="s">
        <v>20</v>
      </c>
      <c r="J160" s="25">
        <v>0</v>
      </c>
      <c r="K160" s="25">
        <v>0</v>
      </c>
      <c r="L160" s="25" t="s">
        <v>296</v>
      </c>
      <c r="M160" s="53"/>
      <c r="N160" s="53">
        <f t="shared" si="13"/>
        <v>0</v>
      </c>
      <c r="O160" s="54">
        <v>0</v>
      </c>
    </row>
    <row r="161" spans="1:15" s="19" customFormat="1" x14ac:dyDescent="0.25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44"/>
    </row>
    <row r="162" spans="1:15" s="19" customFormat="1" ht="15.75" x14ac:dyDescent="0.25">
      <c r="A162" s="107" t="s">
        <v>305</v>
      </c>
      <c r="B162" s="107"/>
      <c r="C162" s="107" t="s">
        <v>304</v>
      </c>
      <c r="D162" s="107"/>
      <c r="E162" s="107" t="s">
        <v>303</v>
      </c>
      <c r="F162" s="107" t="s">
        <v>290</v>
      </c>
      <c r="G162" s="107" t="s">
        <v>306</v>
      </c>
      <c r="H162" s="107" t="s">
        <v>307</v>
      </c>
      <c r="I162" s="107" t="s">
        <v>308</v>
      </c>
      <c r="J162" s="107" t="s">
        <v>291</v>
      </c>
      <c r="K162" s="107"/>
      <c r="L162" s="108" t="s">
        <v>292</v>
      </c>
      <c r="M162" s="108"/>
      <c r="N162" s="108" t="s">
        <v>390</v>
      </c>
      <c r="O162" s="108"/>
    </row>
    <row r="163" spans="1:15" s="19" customFormat="1" ht="31.5" x14ac:dyDescent="0.25">
      <c r="A163" s="107"/>
      <c r="B163" s="107"/>
      <c r="C163" s="107"/>
      <c r="D163" s="107"/>
      <c r="E163" s="107"/>
      <c r="F163" s="107"/>
      <c r="G163" s="107"/>
      <c r="H163" s="107"/>
      <c r="I163" s="107"/>
      <c r="J163" s="4" t="s">
        <v>301</v>
      </c>
      <c r="K163" s="4" t="s">
        <v>302</v>
      </c>
      <c r="L163" s="4" t="s">
        <v>301</v>
      </c>
      <c r="M163" s="6" t="s">
        <v>302</v>
      </c>
      <c r="N163" s="6" t="s">
        <v>302</v>
      </c>
      <c r="O163" s="4" t="s">
        <v>301</v>
      </c>
    </row>
    <row r="164" spans="1:15" s="19" customFormat="1" x14ac:dyDescent="0.25">
      <c r="A164" s="92" t="s">
        <v>223</v>
      </c>
      <c r="B164" s="11" t="s">
        <v>108</v>
      </c>
      <c r="C164" s="11" t="s">
        <v>224</v>
      </c>
      <c r="D164" s="11" t="s">
        <v>225</v>
      </c>
      <c r="E164" s="93">
        <v>43097</v>
      </c>
      <c r="F164" s="94">
        <f t="shared" ref="F164:F170" ca="1" si="14">DATEDIF(E164,TODAY(),"Y")</f>
        <v>5</v>
      </c>
      <c r="G164" s="11" t="s">
        <v>4</v>
      </c>
      <c r="H164" s="11" t="s">
        <v>394</v>
      </c>
      <c r="I164" s="11" t="s">
        <v>226</v>
      </c>
      <c r="J164" s="11">
        <v>1</v>
      </c>
      <c r="K164" s="11">
        <v>100</v>
      </c>
      <c r="L164" s="11">
        <v>1</v>
      </c>
      <c r="M164" s="95">
        <v>100</v>
      </c>
      <c r="N164" s="95">
        <f t="shared" ref="N164:N170" si="15">K164+M164</f>
        <v>200</v>
      </c>
      <c r="O164" s="96">
        <v>1</v>
      </c>
    </row>
    <row r="165" spans="1:15" s="19" customFormat="1" x14ac:dyDescent="0.25">
      <c r="A165" s="9" t="s">
        <v>260</v>
      </c>
      <c r="B165" s="10" t="s">
        <v>155</v>
      </c>
      <c r="C165" s="10" t="s">
        <v>261</v>
      </c>
      <c r="D165" s="10" t="s">
        <v>262</v>
      </c>
      <c r="E165" s="84">
        <v>42956</v>
      </c>
      <c r="F165" s="85">
        <f t="shared" ca="1" si="14"/>
        <v>6</v>
      </c>
      <c r="G165" s="10" t="s">
        <v>4</v>
      </c>
      <c r="H165" s="11" t="s">
        <v>394</v>
      </c>
      <c r="I165" s="10" t="s">
        <v>6</v>
      </c>
      <c r="J165" s="10">
        <v>2</v>
      </c>
      <c r="K165" s="10">
        <v>90</v>
      </c>
      <c r="L165" s="10">
        <v>2</v>
      </c>
      <c r="M165" s="86">
        <v>90</v>
      </c>
      <c r="N165" s="86">
        <f t="shared" si="15"/>
        <v>180</v>
      </c>
      <c r="O165" s="87">
        <v>2</v>
      </c>
    </row>
    <row r="166" spans="1:15" s="19" customFormat="1" x14ac:dyDescent="0.25">
      <c r="A166" s="9" t="s">
        <v>39</v>
      </c>
      <c r="B166" s="10"/>
      <c r="C166" s="10" t="s">
        <v>60</v>
      </c>
      <c r="D166" s="10" t="s">
        <v>61</v>
      </c>
      <c r="E166" s="84">
        <v>42835</v>
      </c>
      <c r="F166" s="85">
        <f t="shared" ca="1" si="14"/>
        <v>6</v>
      </c>
      <c r="G166" s="10" t="s">
        <v>4</v>
      </c>
      <c r="H166" s="11" t="s">
        <v>394</v>
      </c>
      <c r="I166" s="10" t="s">
        <v>20</v>
      </c>
      <c r="J166" s="10">
        <v>4</v>
      </c>
      <c r="K166" s="10">
        <v>70</v>
      </c>
      <c r="L166" s="10">
        <v>4</v>
      </c>
      <c r="M166" s="86">
        <v>70</v>
      </c>
      <c r="N166" s="86">
        <f t="shared" si="15"/>
        <v>140</v>
      </c>
      <c r="O166" s="87">
        <v>3</v>
      </c>
    </row>
    <row r="167" spans="1:15" s="19" customFormat="1" x14ac:dyDescent="0.25">
      <c r="A167" s="24" t="s">
        <v>84</v>
      </c>
      <c r="B167" s="21" t="s">
        <v>85</v>
      </c>
      <c r="C167" s="21" t="s">
        <v>192</v>
      </c>
      <c r="D167" s="21" t="s">
        <v>193</v>
      </c>
      <c r="E167" s="46">
        <v>43160</v>
      </c>
      <c r="F167" s="47">
        <f t="shared" ca="1" si="14"/>
        <v>5</v>
      </c>
      <c r="G167" s="21" t="s">
        <v>4</v>
      </c>
      <c r="H167" s="21" t="s">
        <v>394</v>
      </c>
      <c r="I167" s="21" t="s">
        <v>20</v>
      </c>
      <c r="J167" s="21">
        <v>6</v>
      </c>
      <c r="K167" s="21">
        <v>50</v>
      </c>
      <c r="L167" s="21">
        <v>3</v>
      </c>
      <c r="M167" s="48">
        <v>80</v>
      </c>
      <c r="N167" s="48">
        <f t="shared" si="15"/>
        <v>130</v>
      </c>
      <c r="O167" s="49">
        <v>4</v>
      </c>
    </row>
    <row r="168" spans="1:15" s="19" customFormat="1" x14ac:dyDescent="0.25">
      <c r="A168" s="24" t="s">
        <v>232</v>
      </c>
      <c r="B168" s="21"/>
      <c r="C168" s="21" t="s">
        <v>233</v>
      </c>
      <c r="D168" s="21" t="s">
        <v>64</v>
      </c>
      <c r="E168" s="46">
        <v>43414</v>
      </c>
      <c r="F168" s="47">
        <f t="shared" ca="1" si="14"/>
        <v>4</v>
      </c>
      <c r="G168" s="21" t="s">
        <v>4</v>
      </c>
      <c r="H168" s="21" t="s">
        <v>394</v>
      </c>
      <c r="I168" s="21" t="s">
        <v>76</v>
      </c>
      <c r="J168" s="21">
        <v>5</v>
      </c>
      <c r="K168" s="21">
        <v>60</v>
      </c>
      <c r="L168" s="21">
        <v>5</v>
      </c>
      <c r="M168" s="48">
        <v>60</v>
      </c>
      <c r="N168" s="48">
        <f t="shared" si="15"/>
        <v>120</v>
      </c>
      <c r="O168" s="49">
        <v>5</v>
      </c>
    </row>
    <row r="169" spans="1:15" s="19" customFormat="1" x14ac:dyDescent="0.25">
      <c r="A169" s="24" t="s">
        <v>39</v>
      </c>
      <c r="B169" s="21" t="s">
        <v>156</v>
      </c>
      <c r="C169" s="21" t="s">
        <v>157</v>
      </c>
      <c r="D169" s="21" t="s">
        <v>116</v>
      </c>
      <c r="E169" s="46">
        <v>43365</v>
      </c>
      <c r="F169" s="47">
        <f t="shared" ca="1" si="14"/>
        <v>4</v>
      </c>
      <c r="G169" s="21" t="s">
        <v>4</v>
      </c>
      <c r="H169" s="21" t="s">
        <v>394</v>
      </c>
      <c r="I169" s="21" t="s">
        <v>20</v>
      </c>
      <c r="J169" s="21">
        <v>3</v>
      </c>
      <c r="K169" s="21">
        <v>80</v>
      </c>
      <c r="L169" s="21" t="s">
        <v>296</v>
      </c>
      <c r="M169" s="48">
        <v>0</v>
      </c>
      <c r="N169" s="48">
        <f t="shared" si="15"/>
        <v>80</v>
      </c>
      <c r="O169" s="49">
        <v>6</v>
      </c>
    </row>
    <row r="170" spans="1:15" s="19" customFormat="1" ht="15.75" thickBot="1" x14ac:dyDescent="0.3">
      <c r="A170" s="20" t="s">
        <v>73</v>
      </c>
      <c r="B170" s="25" t="s">
        <v>42</v>
      </c>
      <c r="C170" s="25" t="s">
        <v>269</v>
      </c>
      <c r="D170" s="25" t="s">
        <v>268</v>
      </c>
      <c r="E170" s="51">
        <v>43361</v>
      </c>
      <c r="F170" s="52">
        <f t="shared" ca="1" si="14"/>
        <v>4</v>
      </c>
      <c r="G170" s="25" t="s">
        <v>4</v>
      </c>
      <c r="H170" s="21" t="s">
        <v>394</v>
      </c>
      <c r="I170" s="25" t="s">
        <v>20</v>
      </c>
      <c r="J170" s="25">
        <v>7</v>
      </c>
      <c r="K170" s="25">
        <v>40</v>
      </c>
      <c r="L170" s="25" t="s">
        <v>296</v>
      </c>
      <c r="M170" s="53">
        <v>0</v>
      </c>
      <c r="N170" s="53">
        <f t="shared" si="15"/>
        <v>40</v>
      </c>
      <c r="O170" s="54">
        <v>7</v>
      </c>
    </row>
    <row r="171" spans="1:15" s="19" customFormat="1" x14ac:dyDescent="0.25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44"/>
    </row>
    <row r="172" spans="1:15" s="19" customFormat="1" ht="15.75" x14ac:dyDescent="0.25">
      <c r="A172" s="107" t="s">
        <v>305</v>
      </c>
      <c r="B172" s="107"/>
      <c r="C172" s="107" t="s">
        <v>304</v>
      </c>
      <c r="D172" s="107"/>
      <c r="E172" s="107" t="s">
        <v>303</v>
      </c>
      <c r="F172" s="107" t="s">
        <v>290</v>
      </c>
      <c r="G172" s="107" t="s">
        <v>306</v>
      </c>
      <c r="H172" s="107" t="s">
        <v>307</v>
      </c>
      <c r="I172" s="107" t="s">
        <v>308</v>
      </c>
      <c r="J172" s="107" t="s">
        <v>291</v>
      </c>
      <c r="K172" s="107"/>
      <c r="L172" s="108" t="s">
        <v>292</v>
      </c>
      <c r="M172" s="108"/>
      <c r="N172" s="108" t="s">
        <v>390</v>
      </c>
      <c r="O172" s="108"/>
    </row>
    <row r="173" spans="1:15" s="19" customFormat="1" ht="31.5" x14ac:dyDescent="0.25">
      <c r="A173" s="107"/>
      <c r="B173" s="107"/>
      <c r="C173" s="107"/>
      <c r="D173" s="107"/>
      <c r="E173" s="107"/>
      <c r="F173" s="107"/>
      <c r="G173" s="107"/>
      <c r="H173" s="107"/>
      <c r="I173" s="107"/>
      <c r="J173" s="4" t="s">
        <v>301</v>
      </c>
      <c r="K173" s="4" t="s">
        <v>302</v>
      </c>
      <c r="L173" s="4" t="s">
        <v>301</v>
      </c>
      <c r="M173" s="6" t="s">
        <v>302</v>
      </c>
      <c r="N173" s="6" t="s">
        <v>302</v>
      </c>
      <c r="O173" s="4" t="s">
        <v>301</v>
      </c>
    </row>
    <row r="174" spans="1:15" s="19" customFormat="1" x14ac:dyDescent="0.25">
      <c r="A174" s="92" t="s">
        <v>273</v>
      </c>
      <c r="B174" s="11" t="s">
        <v>274</v>
      </c>
      <c r="C174" s="11" t="s">
        <v>275</v>
      </c>
      <c r="D174" s="11" t="s">
        <v>276</v>
      </c>
      <c r="E174" s="93">
        <v>43489</v>
      </c>
      <c r="F174" s="94">
        <f ca="1">DATEDIF(E174,TODAY(),"Y")</f>
        <v>4</v>
      </c>
      <c r="G174" s="11" t="s">
        <v>12</v>
      </c>
      <c r="H174" s="11" t="s">
        <v>59</v>
      </c>
      <c r="I174" s="11" t="s">
        <v>6</v>
      </c>
      <c r="J174" s="11">
        <v>1</v>
      </c>
      <c r="K174" s="11">
        <v>100</v>
      </c>
      <c r="L174" s="11">
        <v>1</v>
      </c>
      <c r="M174" s="95">
        <v>100</v>
      </c>
      <c r="N174" s="95">
        <f t="shared" ref="N174:N183" si="16">K174+M174</f>
        <v>200</v>
      </c>
      <c r="O174" s="96">
        <v>1</v>
      </c>
    </row>
    <row r="175" spans="1:15" s="19" customFormat="1" x14ac:dyDescent="0.25">
      <c r="A175" s="9" t="s">
        <v>111</v>
      </c>
      <c r="B175" s="10"/>
      <c r="C175" s="10" t="s">
        <v>112</v>
      </c>
      <c r="D175" s="10" t="s">
        <v>71</v>
      </c>
      <c r="E175" s="84">
        <v>43801</v>
      </c>
      <c r="F175" s="85">
        <f ca="1">DATEDIF(E175,TODAY(),"Y")</f>
        <v>3</v>
      </c>
      <c r="G175" s="10" t="s">
        <v>12</v>
      </c>
      <c r="H175" s="10" t="s">
        <v>59</v>
      </c>
      <c r="I175" s="10" t="s">
        <v>20</v>
      </c>
      <c r="J175" s="10">
        <v>2</v>
      </c>
      <c r="K175" s="10">
        <v>90</v>
      </c>
      <c r="L175" s="10">
        <v>3</v>
      </c>
      <c r="M175" s="86">
        <v>80</v>
      </c>
      <c r="N175" s="86">
        <f t="shared" si="16"/>
        <v>170</v>
      </c>
      <c r="O175" s="87">
        <v>2</v>
      </c>
    </row>
    <row r="176" spans="1:15" s="19" customFormat="1" x14ac:dyDescent="0.25">
      <c r="A176" s="9" t="s">
        <v>56</v>
      </c>
      <c r="B176" s="10" t="s">
        <v>15</v>
      </c>
      <c r="C176" s="10" t="s">
        <v>57</v>
      </c>
      <c r="D176" s="10" t="s">
        <v>58</v>
      </c>
      <c r="E176" s="84">
        <v>43902</v>
      </c>
      <c r="F176" s="85">
        <f ca="1">DATEDIF(E176,TODAY(),"Y")</f>
        <v>3</v>
      </c>
      <c r="G176" s="10" t="s">
        <v>12</v>
      </c>
      <c r="H176" s="10" t="s">
        <v>59</v>
      </c>
      <c r="I176" s="10" t="s">
        <v>20</v>
      </c>
      <c r="J176" s="10">
        <v>4</v>
      </c>
      <c r="K176" s="10">
        <v>70</v>
      </c>
      <c r="L176" s="10">
        <v>4</v>
      </c>
      <c r="M176" s="86">
        <v>70</v>
      </c>
      <c r="N176" s="86">
        <f t="shared" si="16"/>
        <v>140</v>
      </c>
      <c r="O176" s="87">
        <v>3</v>
      </c>
    </row>
    <row r="177" spans="1:15" s="19" customFormat="1" ht="30" x14ac:dyDescent="0.25">
      <c r="A177" s="24" t="s">
        <v>124</v>
      </c>
      <c r="B177" s="21"/>
      <c r="C177" s="21" t="s">
        <v>229</v>
      </c>
      <c r="D177" s="21" t="s">
        <v>154</v>
      </c>
      <c r="E177" s="46">
        <v>43791</v>
      </c>
      <c r="F177" s="47">
        <f ca="1">DATEDIF(E177,TODAY(),"Y")</f>
        <v>3</v>
      </c>
      <c r="G177" s="21" t="s">
        <v>12</v>
      </c>
      <c r="H177" s="21" t="s">
        <v>59</v>
      </c>
      <c r="I177" s="21" t="s">
        <v>82</v>
      </c>
      <c r="J177" s="21">
        <v>3</v>
      </c>
      <c r="K177" s="21">
        <v>80</v>
      </c>
      <c r="L177" s="21">
        <v>6</v>
      </c>
      <c r="M177" s="48">
        <v>50</v>
      </c>
      <c r="N177" s="48">
        <f t="shared" si="16"/>
        <v>130</v>
      </c>
      <c r="O177" s="49">
        <v>4</v>
      </c>
    </row>
    <row r="178" spans="1:15" s="19" customFormat="1" x14ac:dyDescent="0.25">
      <c r="A178" s="24" t="s">
        <v>362</v>
      </c>
      <c r="B178" s="21" t="s">
        <v>147</v>
      </c>
      <c r="C178" s="21" t="s">
        <v>363</v>
      </c>
      <c r="D178" s="21" t="s">
        <v>364</v>
      </c>
      <c r="E178" s="46"/>
      <c r="F178" s="47"/>
      <c r="G178" s="21" t="s">
        <v>12</v>
      </c>
      <c r="H178" s="21" t="s">
        <v>59</v>
      </c>
      <c r="I178" s="21" t="s">
        <v>20</v>
      </c>
      <c r="J178" s="21" t="s">
        <v>296</v>
      </c>
      <c r="K178" s="21"/>
      <c r="L178" s="21">
        <v>2</v>
      </c>
      <c r="M178" s="48">
        <v>90</v>
      </c>
      <c r="N178" s="48">
        <f t="shared" si="16"/>
        <v>90</v>
      </c>
      <c r="O178" s="49">
        <v>5</v>
      </c>
    </row>
    <row r="179" spans="1:15" s="19" customFormat="1" ht="30" x14ac:dyDescent="0.25">
      <c r="A179" s="24" t="s">
        <v>117</v>
      </c>
      <c r="B179" s="21" t="s">
        <v>118</v>
      </c>
      <c r="C179" s="21" t="s">
        <v>119</v>
      </c>
      <c r="D179" s="21" t="s">
        <v>23</v>
      </c>
      <c r="E179" s="46">
        <v>43711</v>
      </c>
      <c r="F179" s="47">
        <f ca="1">DATEDIF(E179,TODAY(),"Y")</f>
        <v>4</v>
      </c>
      <c r="G179" s="21" t="s">
        <v>12</v>
      </c>
      <c r="H179" s="21" t="s">
        <v>316</v>
      </c>
      <c r="I179" s="21" t="s">
        <v>120</v>
      </c>
      <c r="J179" s="21">
        <v>5</v>
      </c>
      <c r="K179" s="21">
        <v>60</v>
      </c>
      <c r="L179" s="21">
        <v>10</v>
      </c>
      <c r="M179" s="48">
        <v>10</v>
      </c>
      <c r="N179" s="48">
        <f t="shared" si="16"/>
        <v>70</v>
      </c>
      <c r="O179" s="49">
        <v>6</v>
      </c>
    </row>
    <row r="180" spans="1:15" s="19" customFormat="1" x14ac:dyDescent="0.25">
      <c r="A180" s="24" t="s">
        <v>328</v>
      </c>
      <c r="B180" s="21" t="s">
        <v>160</v>
      </c>
      <c r="C180" s="21" t="s">
        <v>329</v>
      </c>
      <c r="D180" s="21" t="s">
        <v>311</v>
      </c>
      <c r="E180" s="46"/>
      <c r="F180" s="47"/>
      <c r="G180" s="21" t="s">
        <v>12</v>
      </c>
      <c r="H180" s="21" t="s">
        <v>59</v>
      </c>
      <c r="I180" s="21" t="s">
        <v>20</v>
      </c>
      <c r="J180" s="21" t="s">
        <v>296</v>
      </c>
      <c r="K180" s="21"/>
      <c r="L180" s="21">
        <v>5</v>
      </c>
      <c r="M180" s="48">
        <v>60</v>
      </c>
      <c r="N180" s="48">
        <f t="shared" si="16"/>
        <v>60</v>
      </c>
      <c r="O180" s="49">
        <v>7</v>
      </c>
    </row>
    <row r="181" spans="1:15" s="19" customFormat="1" x14ac:dyDescent="0.25">
      <c r="A181" s="24" t="s">
        <v>15</v>
      </c>
      <c r="B181" s="21"/>
      <c r="C181" s="21" t="s">
        <v>341</v>
      </c>
      <c r="D181" s="21" t="s">
        <v>64</v>
      </c>
      <c r="E181" s="46"/>
      <c r="F181" s="47"/>
      <c r="G181" s="21" t="s">
        <v>12</v>
      </c>
      <c r="H181" s="21" t="s">
        <v>59</v>
      </c>
      <c r="I181" s="21" t="s">
        <v>20</v>
      </c>
      <c r="J181" s="21" t="s">
        <v>296</v>
      </c>
      <c r="K181" s="21"/>
      <c r="L181" s="21">
        <v>7</v>
      </c>
      <c r="M181" s="48">
        <v>40</v>
      </c>
      <c r="N181" s="48">
        <f t="shared" si="16"/>
        <v>40</v>
      </c>
      <c r="O181" s="49">
        <v>8</v>
      </c>
    </row>
    <row r="182" spans="1:15" s="19" customFormat="1" x14ac:dyDescent="0.25">
      <c r="A182" s="24" t="s">
        <v>149</v>
      </c>
      <c r="B182" s="21"/>
      <c r="C182" s="21" t="s">
        <v>36</v>
      </c>
      <c r="D182" s="21" t="s">
        <v>75</v>
      </c>
      <c r="E182" s="46"/>
      <c r="F182" s="47"/>
      <c r="G182" s="21" t="s">
        <v>12</v>
      </c>
      <c r="H182" s="21" t="s">
        <v>59</v>
      </c>
      <c r="I182" s="21" t="s">
        <v>6</v>
      </c>
      <c r="J182" s="21" t="s">
        <v>296</v>
      </c>
      <c r="K182" s="21"/>
      <c r="L182" s="21">
        <v>8</v>
      </c>
      <c r="M182" s="48">
        <v>30</v>
      </c>
      <c r="N182" s="48">
        <f t="shared" si="16"/>
        <v>30</v>
      </c>
      <c r="O182" s="49">
        <v>9</v>
      </c>
    </row>
    <row r="183" spans="1:15" s="19" customFormat="1" ht="15.75" thickBot="1" x14ac:dyDescent="0.3">
      <c r="A183" s="20" t="s">
        <v>320</v>
      </c>
      <c r="B183" s="25"/>
      <c r="C183" s="25" t="s">
        <v>321</v>
      </c>
      <c r="D183" s="25" t="s">
        <v>322</v>
      </c>
      <c r="E183" s="51"/>
      <c r="F183" s="52"/>
      <c r="G183" s="25" t="s">
        <v>12</v>
      </c>
      <c r="H183" s="25" t="s">
        <v>59</v>
      </c>
      <c r="I183" s="25" t="s">
        <v>20</v>
      </c>
      <c r="J183" s="25" t="s">
        <v>296</v>
      </c>
      <c r="K183" s="25"/>
      <c r="L183" s="25">
        <v>9</v>
      </c>
      <c r="M183" s="53">
        <v>20</v>
      </c>
      <c r="N183" s="53">
        <f t="shared" si="16"/>
        <v>20</v>
      </c>
      <c r="O183" s="54">
        <v>10</v>
      </c>
    </row>
    <row r="184" spans="1:15" s="19" customFormat="1" x14ac:dyDescent="0.2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44"/>
    </row>
    <row r="185" spans="1:15" s="19" customFormat="1" ht="15.75" x14ac:dyDescent="0.25">
      <c r="A185" s="107" t="s">
        <v>305</v>
      </c>
      <c r="B185" s="107"/>
      <c r="C185" s="107" t="s">
        <v>304</v>
      </c>
      <c r="D185" s="107"/>
      <c r="E185" s="107" t="s">
        <v>303</v>
      </c>
      <c r="F185" s="107" t="s">
        <v>290</v>
      </c>
      <c r="G185" s="107" t="s">
        <v>306</v>
      </c>
      <c r="H185" s="107" t="s">
        <v>307</v>
      </c>
      <c r="I185" s="107" t="s">
        <v>308</v>
      </c>
      <c r="J185" s="107" t="s">
        <v>291</v>
      </c>
      <c r="K185" s="107"/>
      <c r="L185" s="108" t="s">
        <v>292</v>
      </c>
      <c r="M185" s="108"/>
      <c r="N185" s="108" t="s">
        <v>390</v>
      </c>
      <c r="O185" s="108"/>
    </row>
    <row r="186" spans="1:15" s="19" customFormat="1" ht="31.5" x14ac:dyDescent="0.25">
      <c r="A186" s="107"/>
      <c r="B186" s="107"/>
      <c r="C186" s="107"/>
      <c r="D186" s="107"/>
      <c r="E186" s="107"/>
      <c r="F186" s="107"/>
      <c r="G186" s="107"/>
      <c r="H186" s="107"/>
      <c r="I186" s="107"/>
      <c r="J186" s="4" t="s">
        <v>301</v>
      </c>
      <c r="K186" s="4" t="s">
        <v>302</v>
      </c>
      <c r="L186" s="4" t="s">
        <v>301</v>
      </c>
      <c r="M186" s="6" t="s">
        <v>302</v>
      </c>
      <c r="N186" s="6" t="s">
        <v>302</v>
      </c>
      <c r="O186" s="4" t="s">
        <v>301</v>
      </c>
    </row>
    <row r="187" spans="1:15" s="19" customFormat="1" x14ac:dyDescent="0.25">
      <c r="A187" s="92" t="s">
        <v>115</v>
      </c>
      <c r="B187" s="11"/>
      <c r="C187" s="11" t="s">
        <v>40</v>
      </c>
      <c r="D187" s="11" t="s">
        <v>194</v>
      </c>
      <c r="E187" s="93">
        <v>43474</v>
      </c>
      <c r="F187" s="94">
        <f ca="1">DATEDIF(E187,TODAY(),"Y")</f>
        <v>4</v>
      </c>
      <c r="G187" s="11" t="s">
        <v>4</v>
      </c>
      <c r="H187" s="11" t="s">
        <v>19</v>
      </c>
      <c r="I187" s="11" t="s">
        <v>20</v>
      </c>
      <c r="J187" s="11">
        <v>1</v>
      </c>
      <c r="K187" s="11">
        <v>100</v>
      </c>
      <c r="L187" s="11">
        <v>1</v>
      </c>
      <c r="M187" s="95">
        <v>100</v>
      </c>
      <c r="N187" s="95">
        <f>K187+M187</f>
        <v>200</v>
      </c>
      <c r="O187" s="96">
        <v>1</v>
      </c>
    </row>
    <row r="188" spans="1:15" s="19" customFormat="1" x14ac:dyDescent="0.25">
      <c r="A188" s="9" t="s">
        <v>250</v>
      </c>
      <c r="B188" s="10" t="s">
        <v>266</v>
      </c>
      <c r="C188" s="10" t="s">
        <v>267</v>
      </c>
      <c r="D188" s="10" t="s">
        <v>268</v>
      </c>
      <c r="E188" s="84">
        <v>43564</v>
      </c>
      <c r="F188" s="85">
        <f ca="1">DATEDIF(E188,TODAY(),"Y")</f>
        <v>4</v>
      </c>
      <c r="G188" s="10" t="s">
        <v>4</v>
      </c>
      <c r="H188" s="10" t="s">
        <v>19</v>
      </c>
      <c r="I188" s="10" t="s">
        <v>20</v>
      </c>
      <c r="J188" s="10">
        <v>3</v>
      </c>
      <c r="K188" s="10">
        <v>80</v>
      </c>
      <c r="L188" s="10">
        <v>4</v>
      </c>
      <c r="M188" s="86">
        <v>70</v>
      </c>
      <c r="N188" s="86">
        <f>K188+M188</f>
        <v>150</v>
      </c>
      <c r="O188" s="87">
        <v>2</v>
      </c>
    </row>
    <row r="189" spans="1:15" s="19" customFormat="1" x14ac:dyDescent="0.25">
      <c r="A189" s="9" t="s">
        <v>72</v>
      </c>
      <c r="B189" s="10" t="s">
        <v>167</v>
      </c>
      <c r="C189" s="10" t="s">
        <v>86</v>
      </c>
      <c r="D189" s="10" t="s">
        <v>195</v>
      </c>
      <c r="E189" s="84">
        <v>43508</v>
      </c>
      <c r="F189" s="85">
        <f ca="1">DATEDIF(E189,TODAY(),"Y")</f>
        <v>4</v>
      </c>
      <c r="G189" s="10" t="s">
        <v>4</v>
      </c>
      <c r="H189" s="10" t="s">
        <v>19</v>
      </c>
      <c r="I189" s="10" t="s">
        <v>196</v>
      </c>
      <c r="J189" s="10">
        <v>2</v>
      </c>
      <c r="K189" s="10">
        <v>90</v>
      </c>
      <c r="L189" s="10">
        <v>5</v>
      </c>
      <c r="M189" s="86">
        <v>60</v>
      </c>
      <c r="N189" s="86">
        <f>K189+M189</f>
        <v>150</v>
      </c>
      <c r="O189" s="87">
        <v>3</v>
      </c>
    </row>
    <row r="190" spans="1:15" s="19" customFormat="1" x14ac:dyDescent="0.25">
      <c r="A190" s="24" t="s">
        <v>232</v>
      </c>
      <c r="B190" s="21" t="s">
        <v>94</v>
      </c>
      <c r="C190" s="21" t="s">
        <v>129</v>
      </c>
      <c r="D190" s="21" t="s">
        <v>208</v>
      </c>
      <c r="E190" s="46">
        <v>43471</v>
      </c>
      <c r="F190" s="47">
        <f ca="1">DATEDIF(E190,TODAY(),"Y")</f>
        <v>4</v>
      </c>
      <c r="G190" s="21" t="s">
        <v>4</v>
      </c>
      <c r="H190" s="21" t="s">
        <v>19</v>
      </c>
      <c r="I190" s="21" t="s">
        <v>20</v>
      </c>
      <c r="J190" s="21">
        <v>5</v>
      </c>
      <c r="K190" s="21">
        <v>60</v>
      </c>
      <c r="L190" s="21">
        <v>7</v>
      </c>
      <c r="M190" s="48">
        <v>40</v>
      </c>
      <c r="N190" s="48">
        <f>K190+M190</f>
        <v>100</v>
      </c>
      <c r="O190" s="49">
        <v>4</v>
      </c>
    </row>
    <row r="191" spans="1:15" s="19" customFormat="1" x14ac:dyDescent="0.25">
      <c r="A191" s="24" t="s">
        <v>68</v>
      </c>
      <c r="B191" s="21" t="s">
        <v>69</v>
      </c>
      <c r="C191" s="21" t="s">
        <v>70</v>
      </c>
      <c r="D191" s="21" t="s">
        <v>71</v>
      </c>
      <c r="E191" s="46">
        <v>43804</v>
      </c>
      <c r="F191" s="47">
        <f ca="1">DATEDIF(E191,TODAY(),"Y")</f>
        <v>3</v>
      </c>
      <c r="G191" s="21" t="s">
        <v>4</v>
      </c>
      <c r="H191" s="21" t="s">
        <v>19</v>
      </c>
      <c r="I191" s="21" t="s">
        <v>20</v>
      </c>
      <c r="J191" s="21">
        <v>4</v>
      </c>
      <c r="K191" s="21">
        <v>70</v>
      </c>
      <c r="L191" s="21">
        <v>8</v>
      </c>
      <c r="M191" s="48">
        <v>30</v>
      </c>
      <c r="N191" s="48">
        <f>K191+M191</f>
        <v>100</v>
      </c>
      <c r="O191" s="49">
        <v>5</v>
      </c>
    </row>
    <row r="192" spans="1:15" s="19" customFormat="1" x14ac:dyDescent="0.25">
      <c r="A192" s="24" t="s">
        <v>72</v>
      </c>
      <c r="B192" s="21" t="s">
        <v>340</v>
      </c>
      <c r="C192" s="21" t="s">
        <v>78</v>
      </c>
      <c r="D192" s="21" t="s">
        <v>87</v>
      </c>
      <c r="E192" s="21"/>
      <c r="F192" s="21"/>
      <c r="G192" s="21" t="s">
        <v>4</v>
      </c>
      <c r="H192" s="21" t="s">
        <v>19</v>
      </c>
      <c r="I192" s="21" t="s">
        <v>34</v>
      </c>
      <c r="J192" s="21" t="s">
        <v>296</v>
      </c>
      <c r="K192" s="21"/>
      <c r="L192" s="21">
        <v>2</v>
      </c>
      <c r="M192" s="48">
        <v>90</v>
      </c>
      <c r="N192" s="48">
        <v>90</v>
      </c>
      <c r="O192" s="49">
        <v>6</v>
      </c>
    </row>
    <row r="193" spans="1:15" s="19" customFormat="1" x14ac:dyDescent="0.25">
      <c r="A193" s="24" t="s">
        <v>39</v>
      </c>
      <c r="B193" s="21"/>
      <c r="C193" s="21" t="s">
        <v>199</v>
      </c>
      <c r="D193" s="21" t="s">
        <v>380</v>
      </c>
      <c r="E193" s="21"/>
      <c r="F193" s="21"/>
      <c r="G193" s="21" t="s">
        <v>4</v>
      </c>
      <c r="H193" s="21" t="s">
        <v>19</v>
      </c>
      <c r="I193" s="21" t="s">
        <v>20</v>
      </c>
      <c r="J193" s="21" t="s">
        <v>296</v>
      </c>
      <c r="K193" s="21"/>
      <c r="L193" s="21">
        <v>3</v>
      </c>
      <c r="M193" s="48">
        <v>80</v>
      </c>
      <c r="N193" s="48">
        <f t="shared" ref="N193:N204" si="17">K193+M193</f>
        <v>80</v>
      </c>
      <c r="O193" s="49">
        <v>7</v>
      </c>
    </row>
    <row r="194" spans="1:15" s="19" customFormat="1" x14ac:dyDescent="0.25">
      <c r="A194" s="24" t="s">
        <v>332</v>
      </c>
      <c r="B194" s="21" t="s">
        <v>218</v>
      </c>
      <c r="C194" s="21" t="s">
        <v>333</v>
      </c>
      <c r="D194" s="21" t="s">
        <v>334</v>
      </c>
      <c r="E194" s="21"/>
      <c r="F194" s="21"/>
      <c r="G194" s="21" t="s">
        <v>4</v>
      </c>
      <c r="H194" s="21" t="s">
        <v>19</v>
      </c>
      <c r="I194" s="21" t="s">
        <v>335</v>
      </c>
      <c r="J194" s="21" t="s">
        <v>296</v>
      </c>
      <c r="K194" s="21"/>
      <c r="L194" s="21">
        <v>6</v>
      </c>
      <c r="M194" s="48">
        <v>50</v>
      </c>
      <c r="N194" s="48">
        <f t="shared" si="17"/>
        <v>50</v>
      </c>
      <c r="O194" s="49">
        <v>8</v>
      </c>
    </row>
    <row r="195" spans="1:15" s="19" customFormat="1" x14ac:dyDescent="0.25">
      <c r="A195" s="24" t="s">
        <v>293</v>
      </c>
      <c r="B195" s="21"/>
      <c r="C195" s="21" t="s">
        <v>294</v>
      </c>
      <c r="D195" s="21" t="s">
        <v>295</v>
      </c>
      <c r="E195" s="46">
        <v>43724</v>
      </c>
      <c r="F195" s="47">
        <f ca="1">DATEDIF(E195,TODAY(),"Y")</f>
        <v>3</v>
      </c>
      <c r="G195" s="21" t="s">
        <v>4</v>
      </c>
      <c r="H195" s="21" t="s">
        <v>19</v>
      </c>
      <c r="I195" s="21" t="s">
        <v>20</v>
      </c>
      <c r="J195" s="21">
        <v>6</v>
      </c>
      <c r="K195" s="21">
        <v>50</v>
      </c>
      <c r="L195" s="21" t="s">
        <v>296</v>
      </c>
      <c r="M195" s="48">
        <v>0</v>
      </c>
      <c r="N195" s="48">
        <f t="shared" si="17"/>
        <v>50</v>
      </c>
      <c r="O195" s="49">
        <v>9</v>
      </c>
    </row>
    <row r="196" spans="1:15" s="19" customFormat="1" x14ac:dyDescent="0.25">
      <c r="A196" s="24" t="s">
        <v>218</v>
      </c>
      <c r="B196" s="21"/>
      <c r="C196" s="21" t="s">
        <v>219</v>
      </c>
      <c r="D196" s="21" t="s">
        <v>220</v>
      </c>
      <c r="E196" s="46">
        <v>44036</v>
      </c>
      <c r="F196" s="47">
        <f ca="1">DATEDIF(E196,TODAY(),"Y")</f>
        <v>3</v>
      </c>
      <c r="G196" s="21" t="s">
        <v>4</v>
      </c>
      <c r="H196" s="21" t="s">
        <v>19</v>
      </c>
      <c r="I196" s="21" t="s">
        <v>6</v>
      </c>
      <c r="J196" s="21">
        <v>7</v>
      </c>
      <c r="K196" s="21">
        <v>40</v>
      </c>
      <c r="L196" s="21">
        <v>13</v>
      </c>
      <c r="M196" s="48">
        <v>0</v>
      </c>
      <c r="N196" s="48">
        <f t="shared" si="17"/>
        <v>40</v>
      </c>
      <c r="O196" s="49">
        <v>10</v>
      </c>
    </row>
    <row r="197" spans="1:15" s="19" customFormat="1" x14ac:dyDescent="0.25">
      <c r="A197" s="24" t="s">
        <v>297</v>
      </c>
      <c r="B197" s="21"/>
      <c r="C197" s="21" t="s">
        <v>40</v>
      </c>
      <c r="D197" s="21"/>
      <c r="E197" s="21"/>
      <c r="F197" s="21"/>
      <c r="G197" s="21" t="s">
        <v>4</v>
      </c>
      <c r="H197" s="21" t="s">
        <v>19</v>
      </c>
      <c r="I197" s="21" t="s">
        <v>20</v>
      </c>
      <c r="J197" s="21">
        <v>8</v>
      </c>
      <c r="K197" s="21">
        <v>30</v>
      </c>
      <c r="L197" s="21">
        <v>14</v>
      </c>
      <c r="M197" s="48">
        <v>0</v>
      </c>
      <c r="N197" s="48">
        <f t="shared" si="17"/>
        <v>30</v>
      </c>
      <c r="O197" s="49">
        <v>11</v>
      </c>
    </row>
    <row r="198" spans="1:15" s="19" customFormat="1" x14ac:dyDescent="0.25">
      <c r="A198" s="24" t="s">
        <v>72</v>
      </c>
      <c r="B198" s="21" t="s">
        <v>234</v>
      </c>
      <c r="C198" s="21" t="s">
        <v>40</v>
      </c>
      <c r="D198" s="21" t="s">
        <v>331</v>
      </c>
      <c r="E198" s="21"/>
      <c r="F198" s="21"/>
      <c r="G198" s="21" t="s">
        <v>4</v>
      </c>
      <c r="H198" s="21" t="s">
        <v>19</v>
      </c>
      <c r="I198" s="21" t="s">
        <v>330</v>
      </c>
      <c r="J198" s="21" t="s">
        <v>296</v>
      </c>
      <c r="K198" s="21"/>
      <c r="L198" s="21">
        <v>9</v>
      </c>
      <c r="M198" s="48">
        <v>20</v>
      </c>
      <c r="N198" s="48">
        <f t="shared" si="17"/>
        <v>20</v>
      </c>
      <c r="O198" s="49">
        <v>12</v>
      </c>
    </row>
    <row r="199" spans="1:15" s="19" customFormat="1" x14ac:dyDescent="0.25">
      <c r="A199" s="24" t="s">
        <v>39</v>
      </c>
      <c r="B199" s="21"/>
      <c r="C199" s="21" t="s">
        <v>36</v>
      </c>
      <c r="D199" s="21" t="s">
        <v>337</v>
      </c>
      <c r="E199" s="21"/>
      <c r="F199" s="21"/>
      <c r="G199" s="21" t="s">
        <v>4</v>
      </c>
      <c r="H199" s="21" t="s">
        <v>19</v>
      </c>
      <c r="I199" s="21" t="s">
        <v>330</v>
      </c>
      <c r="J199" s="21" t="s">
        <v>296</v>
      </c>
      <c r="K199" s="21"/>
      <c r="L199" s="21">
        <v>10</v>
      </c>
      <c r="M199" s="48">
        <v>10</v>
      </c>
      <c r="N199" s="48">
        <f t="shared" si="17"/>
        <v>10</v>
      </c>
      <c r="O199" s="49">
        <v>13</v>
      </c>
    </row>
    <row r="200" spans="1:15" s="19" customFormat="1" x14ac:dyDescent="0.25">
      <c r="A200" s="24" t="s">
        <v>72</v>
      </c>
      <c r="B200" s="21" t="s">
        <v>73</v>
      </c>
      <c r="C200" s="21" t="s">
        <v>90</v>
      </c>
      <c r="D200" s="21" t="s">
        <v>208</v>
      </c>
      <c r="E200" s="21"/>
      <c r="F200" s="21"/>
      <c r="G200" s="21" t="s">
        <v>4</v>
      </c>
      <c r="H200" s="21" t="s">
        <v>19</v>
      </c>
      <c r="I200" s="21" t="s">
        <v>330</v>
      </c>
      <c r="J200" s="21" t="s">
        <v>296</v>
      </c>
      <c r="K200" s="21"/>
      <c r="L200" s="21">
        <v>12</v>
      </c>
      <c r="M200" s="48">
        <v>0</v>
      </c>
      <c r="N200" s="48">
        <f t="shared" si="17"/>
        <v>0</v>
      </c>
      <c r="O200" s="49">
        <v>14</v>
      </c>
    </row>
    <row r="201" spans="1:15" s="19" customFormat="1" x14ac:dyDescent="0.25">
      <c r="A201" s="24" t="s">
        <v>343</v>
      </c>
      <c r="B201" s="21"/>
      <c r="C201" s="21" t="s">
        <v>327</v>
      </c>
      <c r="D201" s="21" t="s">
        <v>344</v>
      </c>
      <c r="E201" s="21"/>
      <c r="F201" s="21"/>
      <c r="G201" s="21" t="s">
        <v>4</v>
      </c>
      <c r="H201" s="21" t="s">
        <v>19</v>
      </c>
      <c r="I201" s="21" t="s">
        <v>20</v>
      </c>
      <c r="J201" s="21" t="s">
        <v>296</v>
      </c>
      <c r="K201" s="21"/>
      <c r="L201" s="21" t="s">
        <v>296</v>
      </c>
      <c r="M201" s="48">
        <v>0</v>
      </c>
      <c r="N201" s="48">
        <f t="shared" si="17"/>
        <v>0</v>
      </c>
      <c r="O201" s="49">
        <v>15</v>
      </c>
    </row>
    <row r="202" spans="1:15" s="19" customFormat="1" x14ac:dyDescent="0.25">
      <c r="A202" s="24" t="s">
        <v>197</v>
      </c>
      <c r="B202" s="21"/>
      <c r="C202" s="21" t="s">
        <v>379</v>
      </c>
      <c r="D202" s="21" t="s">
        <v>311</v>
      </c>
      <c r="E202" s="21"/>
      <c r="F202" s="21"/>
      <c r="G202" s="21" t="s">
        <v>4</v>
      </c>
      <c r="H202" s="21" t="s">
        <v>19</v>
      </c>
      <c r="I202" s="21" t="s">
        <v>20</v>
      </c>
      <c r="J202" s="21" t="s">
        <v>296</v>
      </c>
      <c r="K202" s="21"/>
      <c r="L202" s="21">
        <v>11</v>
      </c>
      <c r="M202" s="48">
        <v>0</v>
      </c>
      <c r="N202" s="48">
        <f t="shared" si="17"/>
        <v>0</v>
      </c>
      <c r="O202" s="49">
        <v>16</v>
      </c>
    </row>
    <row r="203" spans="1:15" s="19" customFormat="1" x14ac:dyDescent="0.25">
      <c r="A203" s="24" t="s">
        <v>197</v>
      </c>
      <c r="B203" s="21"/>
      <c r="C203" s="21" t="s">
        <v>337</v>
      </c>
      <c r="D203" s="21" t="s">
        <v>41</v>
      </c>
      <c r="E203" s="21"/>
      <c r="F203" s="21"/>
      <c r="G203" s="21" t="s">
        <v>4</v>
      </c>
      <c r="H203" s="21" t="s">
        <v>19</v>
      </c>
      <c r="I203" s="21" t="s">
        <v>20</v>
      </c>
      <c r="J203" s="21" t="s">
        <v>296</v>
      </c>
      <c r="K203" s="21"/>
      <c r="L203" s="21">
        <v>16</v>
      </c>
      <c r="M203" s="48">
        <v>0</v>
      </c>
      <c r="N203" s="48">
        <f t="shared" si="17"/>
        <v>0</v>
      </c>
      <c r="O203" s="49">
        <v>17</v>
      </c>
    </row>
    <row r="204" spans="1:15" s="19" customFormat="1" ht="15.75" thickBot="1" x14ac:dyDescent="0.3">
      <c r="A204" s="20" t="s">
        <v>47</v>
      </c>
      <c r="B204" s="25"/>
      <c r="C204" s="25" t="s">
        <v>77</v>
      </c>
      <c r="D204" s="25" t="s">
        <v>78</v>
      </c>
      <c r="E204" s="51">
        <v>43977</v>
      </c>
      <c r="F204" s="52">
        <f ca="1">DATEDIF(E204,TODAY(),"Y")</f>
        <v>3</v>
      </c>
      <c r="G204" s="25" t="s">
        <v>4</v>
      </c>
      <c r="H204" s="25" t="s">
        <v>19</v>
      </c>
      <c r="I204" s="25" t="s">
        <v>20</v>
      </c>
      <c r="J204" s="31">
        <v>0</v>
      </c>
      <c r="K204" s="31">
        <v>0</v>
      </c>
      <c r="L204" s="25">
        <v>15</v>
      </c>
      <c r="M204" s="53">
        <v>0</v>
      </c>
      <c r="N204" s="53">
        <f t="shared" si="17"/>
        <v>0</v>
      </c>
      <c r="O204" s="54">
        <v>18</v>
      </c>
    </row>
    <row r="205" spans="1:15" s="19" customFormat="1" x14ac:dyDescent="0.25">
      <c r="A205" s="33"/>
      <c r="B205" s="33"/>
      <c r="C205" s="33"/>
      <c r="D205" s="33"/>
      <c r="E205" s="33"/>
      <c r="F205" s="33"/>
      <c r="G205" s="33"/>
      <c r="H205" s="33"/>
      <c r="I205" s="33"/>
      <c r="J205" s="26"/>
      <c r="K205" s="26"/>
      <c r="L205" s="33"/>
      <c r="M205" s="30"/>
    </row>
    <row r="206" spans="1:15" s="19" customFormat="1" x14ac:dyDescent="0.25">
      <c r="A206" s="33"/>
      <c r="B206" s="33"/>
      <c r="C206" s="33"/>
      <c r="D206" s="33"/>
      <c r="E206" s="33"/>
      <c r="F206" s="33"/>
      <c r="G206" s="33"/>
      <c r="H206" s="33"/>
      <c r="I206" s="33"/>
      <c r="J206" s="26"/>
      <c r="K206" s="26"/>
      <c r="L206" s="33"/>
      <c r="M206" s="30"/>
    </row>
    <row r="207" spans="1:15" s="19" customFormat="1" x14ac:dyDescent="0.25">
      <c r="A207" s="33"/>
      <c r="B207" s="33"/>
      <c r="C207" s="33"/>
      <c r="D207" s="33"/>
      <c r="E207" s="33"/>
      <c r="F207" s="33"/>
      <c r="G207" s="33"/>
      <c r="H207" s="33"/>
      <c r="I207" s="33"/>
      <c r="J207" s="26"/>
      <c r="K207" s="26"/>
      <c r="L207" s="33"/>
      <c r="M207" s="30"/>
    </row>
    <row r="208" spans="1:15" s="19" customFormat="1" x14ac:dyDescent="0.25">
      <c r="A208" s="33"/>
      <c r="B208" s="33"/>
      <c r="C208" s="33"/>
      <c r="D208" s="33"/>
      <c r="E208" s="33"/>
      <c r="F208" s="33"/>
      <c r="G208" s="33"/>
      <c r="H208" s="33"/>
      <c r="I208" s="33"/>
      <c r="J208" s="26"/>
      <c r="K208" s="26"/>
      <c r="L208" s="33"/>
      <c r="M208" s="30"/>
    </row>
    <row r="209" spans="1:13" s="19" customFormat="1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26"/>
      <c r="K209" s="26"/>
      <c r="L209" s="33"/>
      <c r="M209" s="30"/>
    </row>
    <row r="210" spans="1:13" s="19" customFormat="1" x14ac:dyDescent="0.25">
      <c r="A210" s="33"/>
      <c r="B210" s="33"/>
      <c r="C210" s="33"/>
      <c r="D210" s="33"/>
      <c r="E210" s="33"/>
      <c r="F210" s="33"/>
      <c r="G210" s="33"/>
      <c r="H210" s="33"/>
      <c r="I210" s="33"/>
      <c r="J210" s="26"/>
      <c r="K210" s="26"/>
      <c r="L210" s="33"/>
      <c r="M210" s="30"/>
    </row>
    <row r="211" spans="1:13" s="19" customFormat="1" x14ac:dyDescent="0.25">
      <c r="A211" s="33"/>
      <c r="B211" s="33"/>
      <c r="C211" s="33"/>
      <c r="D211" s="33"/>
      <c r="E211" s="33"/>
      <c r="F211" s="33"/>
      <c r="G211" s="33"/>
      <c r="H211" s="33"/>
      <c r="I211" s="33"/>
      <c r="J211" s="26"/>
      <c r="K211" s="26"/>
      <c r="L211" s="33"/>
      <c r="M211" s="30"/>
    </row>
    <row r="212" spans="1:13" s="19" customFormat="1" x14ac:dyDescent="0.25">
      <c r="A212" s="33"/>
      <c r="B212" s="33"/>
      <c r="C212" s="33"/>
      <c r="D212" s="33"/>
      <c r="E212" s="33"/>
      <c r="F212" s="33"/>
      <c r="G212" s="33"/>
      <c r="H212" s="33"/>
      <c r="I212" s="33"/>
      <c r="J212" s="26"/>
      <c r="K212" s="26"/>
      <c r="L212" s="33"/>
      <c r="M212" s="30"/>
    </row>
    <row r="213" spans="1:13" s="19" customFormat="1" x14ac:dyDescent="0.25">
      <c r="A213" s="33"/>
      <c r="B213" s="33"/>
      <c r="C213" s="33"/>
      <c r="D213" s="33"/>
      <c r="E213" s="33"/>
      <c r="F213" s="33"/>
      <c r="G213" s="33"/>
      <c r="H213" s="33"/>
      <c r="I213" s="33"/>
      <c r="J213" s="26"/>
      <c r="K213" s="26"/>
      <c r="L213" s="33"/>
      <c r="M213" s="30"/>
    </row>
    <row r="214" spans="1:13" s="19" customFormat="1" x14ac:dyDescent="0.25">
      <c r="A214" s="33"/>
      <c r="B214" s="33"/>
      <c r="C214" s="33"/>
      <c r="D214" s="33"/>
      <c r="E214" s="33"/>
      <c r="F214" s="33"/>
      <c r="G214" s="33"/>
      <c r="H214" s="33"/>
      <c r="I214" s="33"/>
      <c r="J214" s="26"/>
      <c r="K214" s="26"/>
      <c r="L214" s="33"/>
      <c r="M214" s="30"/>
    </row>
    <row r="215" spans="1:13" s="19" customFormat="1" x14ac:dyDescent="0.25">
      <c r="A215" s="33"/>
      <c r="B215" s="33"/>
      <c r="C215" s="33"/>
      <c r="D215" s="33"/>
      <c r="E215" s="33"/>
      <c r="F215" s="33"/>
      <c r="G215" s="33"/>
      <c r="H215" s="33"/>
      <c r="I215" s="33"/>
      <c r="J215" s="26"/>
      <c r="K215" s="26"/>
      <c r="L215" s="33"/>
      <c r="M215" s="30"/>
    </row>
    <row r="216" spans="1:13" s="19" customFormat="1" x14ac:dyDescent="0.25">
      <c r="A216" s="33"/>
      <c r="B216" s="33"/>
      <c r="C216" s="33"/>
      <c r="D216" s="33"/>
      <c r="E216" s="33"/>
      <c r="F216" s="33"/>
      <c r="G216" s="33"/>
      <c r="H216" s="33"/>
      <c r="I216" s="33"/>
      <c r="J216" s="26"/>
      <c r="K216" s="26"/>
      <c r="L216" s="33"/>
      <c r="M216" s="30"/>
    </row>
    <row r="217" spans="1:13" s="19" customFormat="1" x14ac:dyDescent="0.25">
      <c r="A217" s="33"/>
      <c r="B217" s="33"/>
      <c r="C217" s="33"/>
      <c r="D217" s="33"/>
      <c r="E217" s="33"/>
      <c r="F217" s="33"/>
      <c r="G217" s="33"/>
      <c r="H217" s="33"/>
      <c r="I217" s="33"/>
      <c r="J217" s="26"/>
      <c r="K217" s="26"/>
      <c r="L217" s="33"/>
      <c r="M217" s="30"/>
    </row>
    <row r="218" spans="1:13" s="19" customFormat="1" x14ac:dyDescent="0.25">
      <c r="A218" s="33"/>
      <c r="B218" s="33"/>
      <c r="C218" s="33"/>
      <c r="D218" s="33"/>
      <c r="E218" s="33"/>
      <c r="F218" s="33"/>
      <c r="G218" s="33"/>
      <c r="H218" s="33"/>
      <c r="I218" s="33"/>
      <c r="J218" s="26"/>
      <c r="K218" s="26"/>
      <c r="L218" s="33"/>
      <c r="M218" s="30"/>
    </row>
    <row r="219" spans="1:13" s="19" customFormat="1" x14ac:dyDescent="0.25">
      <c r="A219" s="33"/>
      <c r="B219" s="33"/>
      <c r="C219" s="33"/>
      <c r="D219" s="33"/>
      <c r="E219" s="33"/>
      <c r="F219" s="33"/>
      <c r="G219" s="33"/>
      <c r="H219" s="33"/>
      <c r="I219" s="33"/>
      <c r="J219" s="26"/>
      <c r="K219" s="26"/>
      <c r="L219" s="33"/>
      <c r="M219" s="30"/>
    </row>
  </sheetData>
  <autoFilter ref="J172:O173">
    <filterColumn colId="0" showButton="0"/>
    <filterColumn colId="2" showButton="0"/>
    <filterColumn colId="4" showButton="0"/>
  </autoFilter>
  <sortState ref="A9:Q19">
    <sortCondition descending="1" ref="N11:N19"/>
  </sortState>
  <mergeCells count="141">
    <mergeCell ref="I185:I186"/>
    <mergeCell ref="J185:K185"/>
    <mergeCell ref="L185:M185"/>
    <mergeCell ref="N185:O185"/>
    <mergeCell ref="A1:O1"/>
    <mergeCell ref="I172:I173"/>
    <mergeCell ref="J172:K172"/>
    <mergeCell ref="L172:M172"/>
    <mergeCell ref="N172:O172"/>
    <mergeCell ref="A185:B186"/>
    <mergeCell ref="C185:D186"/>
    <mergeCell ref="E185:E186"/>
    <mergeCell ref="F185:F186"/>
    <mergeCell ref="G185:G186"/>
    <mergeCell ref="H185:H186"/>
    <mergeCell ref="I162:I163"/>
    <mergeCell ref="J162:K162"/>
    <mergeCell ref="L162:M162"/>
    <mergeCell ref="N162:O162"/>
    <mergeCell ref="A172:B173"/>
    <mergeCell ref="C172:D173"/>
    <mergeCell ref="E172:E173"/>
    <mergeCell ref="F172:F173"/>
    <mergeCell ref="G172:G173"/>
    <mergeCell ref="H172:H173"/>
    <mergeCell ref="I151:I152"/>
    <mergeCell ref="J151:K151"/>
    <mergeCell ref="L151:M151"/>
    <mergeCell ref="N151:O151"/>
    <mergeCell ref="A162:B163"/>
    <mergeCell ref="C162:D163"/>
    <mergeCell ref="E162:E163"/>
    <mergeCell ref="F162:F163"/>
    <mergeCell ref="G162:G163"/>
    <mergeCell ref="H162:H163"/>
    <mergeCell ref="I123:I124"/>
    <mergeCell ref="J123:K123"/>
    <mergeCell ref="L123:M123"/>
    <mergeCell ref="N123:O123"/>
    <mergeCell ref="A151:B152"/>
    <mergeCell ref="C151:D152"/>
    <mergeCell ref="E151:E152"/>
    <mergeCell ref="F151:F152"/>
    <mergeCell ref="G151:G152"/>
    <mergeCell ref="H151:H152"/>
    <mergeCell ref="I107:I108"/>
    <mergeCell ref="J107:K107"/>
    <mergeCell ref="L107:M107"/>
    <mergeCell ref="N107:O107"/>
    <mergeCell ref="A123:B124"/>
    <mergeCell ref="C123:D124"/>
    <mergeCell ref="E123:E124"/>
    <mergeCell ref="F123:F124"/>
    <mergeCell ref="G123:G124"/>
    <mergeCell ref="H123:H124"/>
    <mergeCell ref="I79:I80"/>
    <mergeCell ref="J79:K79"/>
    <mergeCell ref="L79:M79"/>
    <mergeCell ref="N79:O79"/>
    <mergeCell ref="A107:B108"/>
    <mergeCell ref="C107:D108"/>
    <mergeCell ref="E107:E108"/>
    <mergeCell ref="F107:F108"/>
    <mergeCell ref="G107:G108"/>
    <mergeCell ref="H107:H108"/>
    <mergeCell ref="I67:I68"/>
    <mergeCell ref="J67:K67"/>
    <mergeCell ref="L67:M67"/>
    <mergeCell ref="N67:O67"/>
    <mergeCell ref="A79:B80"/>
    <mergeCell ref="C79:D80"/>
    <mergeCell ref="E79:E80"/>
    <mergeCell ref="F79:F80"/>
    <mergeCell ref="G79:G80"/>
    <mergeCell ref="H79:H80"/>
    <mergeCell ref="I47:I48"/>
    <mergeCell ref="J47:K47"/>
    <mergeCell ref="L47:M47"/>
    <mergeCell ref="N47:O47"/>
    <mergeCell ref="A67:B68"/>
    <mergeCell ref="C67:D68"/>
    <mergeCell ref="E67:E68"/>
    <mergeCell ref="F67:F68"/>
    <mergeCell ref="G67:G68"/>
    <mergeCell ref="H67:H68"/>
    <mergeCell ref="I36:I37"/>
    <mergeCell ref="J36:K36"/>
    <mergeCell ref="L36:M36"/>
    <mergeCell ref="N36:O36"/>
    <mergeCell ref="A47:B48"/>
    <mergeCell ref="C47:D48"/>
    <mergeCell ref="E47:E48"/>
    <mergeCell ref="F47:F48"/>
    <mergeCell ref="G47:G48"/>
    <mergeCell ref="H47:H48"/>
    <mergeCell ref="I33:I34"/>
    <mergeCell ref="J33:K33"/>
    <mergeCell ref="L33:M33"/>
    <mergeCell ref="N33:O33"/>
    <mergeCell ref="A36:B37"/>
    <mergeCell ref="C36:D37"/>
    <mergeCell ref="E36:E37"/>
    <mergeCell ref="F36:F37"/>
    <mergeCell ref="G36:G37"/>
    <mergeCell ref="H36:H37"/>
    <mergeCell ref="I21:I22"/>
    <mergeCell ref="J21:K21"/>
    <mergeCell ref="L21:M21"/>
    <mergeCell ref="N21:O21"/>
    <mergeCell ref="A33:B34"/>
    <mergeCell ref="C33:D34"/>
    <mergeCell ref="E33:E34"/>
    <mergeCell ref="F33:F34"/>
    <mergeCell ref="G33:G34"/>
    <mergeCell ref="H33:H34"/>
    <mergeCell ref="I9:I10"/>
    <mergeCell ref="J9:K9"/>
    <mergeCell ref="L9:M9"/>
    <mergeCell ref="N9:O9"/>
    <mergeCell ref="A21:B22"/>
    <mergeCell ref="C21:D22"/>
    <mergeCell ref="E21:E22"/>
    <mergeCell ref="F21:F22"/>
    <mergeCell ref="G21:G22"/>
    <mergeCell ref="H21:H22"/>
    <mergeCell ref="A9:B10"/>
    <mergeCell ref="C9:D10"/>
    <mergeCell ref="E9:E10"/>
    <mergeCell ref="F9:F10"/>
    <mergeCell ref="G9:G10"/>
    <mergeCell ref="H9:H10"/>
    <mergeCell ref="J2:K2"/>
    <mergeCell ref="L2:M2"/>
    <mergeCell ref="N2:O2"/>
    <mergeCell ref="A2:B3"/>
    <mergeCell ref="C2:D3"/>
    <mergeCell ref="E2:E3"/>
    <mergeCell ref="F2:F3"/>
    <mergeCell ref="G2:G3"/>
    <mergeCell ref="H2:H3"/>
    <mergeCell ref="I2:I3"/>
  </mergeCells>
  <pageMargins left="0.48" right="0.28000000000000003" top="0.74803149606299213" bottom="0.74803149606299213" header="0.31496062992125984" footer="0.31496062992125984"/>
  <pageSetup paperSize="5" scale="14" orientation="landscape" r:id="rId1"/>
  <rowBreaks count="3" manualBreakCount="3">
    <brk id="68" max="16383" man="1"/>
    <brk id="124" max="16383" man="1"/>
    <brk id="1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totalregistro_Festival_Ciclismo</vt:lpstr>
      <vt:lpstr>totalregistro_Festival_Ciclismo!Área_de_impresión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TINJACA</dc:creator>
  <cp:lastModifiedBy>Ibis Lucely Sarmiento Henández</cp:lastModifiedBy>
  <cp:lastPrinted>2023-09-09T17:28:29Z</cp:lastPrinted>
  <dcterms:created xsi:type="dcterms:W3CDTF">2023-05-13T03:23:05Z</dcterms:created>
  <dcterms:modified xsi:type="dcterms:W3CDTF">2023-09-13T15:44:15Z</dcterms:modified>
</cp:coreProperties>
</file>